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Default Extension="tiff" ContentType="image/tif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90" yWindow="135" windowWidth="13380" windowHeight="3990" activeTab="3"/>
  </bookViews>
  <sheets>
    <sheet name="REBrokerTaxDed" sheetId="1" r:id="rId1"/>
    <sheet name="HomeOffice" sheetId="2" r:id="rId2"/>
    <sheet name="AutoBusinessTravel" sheetId="3" r:id="rId3"/>
    <sheet name="Mileage (RealEstate)" sheetId="4" r:id="rId4"/>
    <sheet name="Industry Standards" sheetId="5" state="hidden" r:id="rId5"/>
  </sheets>
  <definedNames>
    <definedName name="Corp">'Industry Standards'!$F$2:$H$14</definedName>
    <definedName name="Corporation">'Industry Standards'!$F$2:$I$42</definedName>
    <definedName name="Scorp">'Industry Standards'!$K$2:$M$14</definedName>
    <definedName name="Scorporation">'Industry Standards'!$K$2:$N$42</definedName>
    <definedName name="SoleProp">'Industry Standards'!$A$2:$C$20</definedName>
    <definedName name="SoleProp.">'Industry Standards'!$A$2:$C$20</definedName>
    <definedName name="SoleProprietorship">'Industry Standards'!$A$2:$D$42</definedName>
  </definedNames>
  <calcPr calcId="125725"/>
</workbook>
</file>

<file path=xl/calcChain.xml><?xml version="1.0" encoding="utf-8"?>
<calcChain xmlns="http://schemas.openxmlformats.org/spreadsheetml/2006/main">
  <c r="L34" i="5"/>
  <c r="B35"/>
  <c r="G34"/>
  <c r="L16"/>
  <c r="G16"/>
  <c r="N42"/>
  <c r="N41"/>
  <c r="N40"/>
  <c r="N39"/>
  <c r="N38"/>
  <c r="N37"/>
  <c r="N36"/>
  <c r="N35"/>
  <c r="I39"/>
  <c r="I40"/>
  <c r="I41"/>
  <c r="I42"/>
  <c r="I38"/>
  <c r="I37"/>
  <c r="I36"/>
  <c r="I35"/>
  <c r="D37"/>
  <c r="D38"/>
  <c r="D39"/>
  <c r="D36"/>
  <c r="N18"/>
  <c r="N19"/>
  <c r="N20"/>
  <c r="N21"/>
  <c r="N22"/>
  <c r="N23"/>
  <c r="N24"/>
  <c r="N25"/>
  <c r="N26"/>
  <c r="N27"/>
  <c r="N28"/>
  <c r="N29"/>
  <c r="N30"/>
  <c r="N31"/>
  <c r="N32"/>
  <c r="N17"/>
  <c r="I18"/>
  <c r="I19"/>
  <c r="I20"/>
  <c r="I21"/>
  <c r="I22"/>
  <c r="I23"/>
  <c r="I24"/>
  <c r="I25"/>
  <c r="I26"/>
  <c r="I27"/>
  <c r="I28"/>
  <c r="I29"/>
  <c r="I30"/>
  <c r="I31"/>
  <c r="I32"/>
  <c r="I17"/>
  <c r="G5" i="1"/>
  <c r="B22" i="5"/>
  <c r="N1"/>
  <c r="N3" s="1"/>
  <c r="I1"/>
  <c r="I7" s="1"/>
  <c r="D1"/>
  <c r="D5" s="1"/>
  <c r="H36" i="1"/>
  <c r="H44"/>
  <c r="H35"/>
  <c r="H42"/>
  <c r="G23"/>
  <c r="I41"/>
  <c r="G16"/>
  <c r="I44"/>
  <c r="I43"/>
  <c r="I38"/>
  <c r="H33"/>
  <c r="I26"/>
  <c r="G39"/>
  <c r="G20"/>
  <c r="H6"/>
  <c r="G19"/>
  <c r="H22"/>
  <c r="G34"/>
  <c r="H13"/>
  <c r="H9"/>
  <c r="H15"/>
  <c r="H23"/>
  <c r="G43"/>
  <c r="G30"/>
  <c r="H46"/>
  <c r="H26"/>
  <c r="G35"/>
  <c r="G38"/>
  <c r="H41"/>
  <c r="H21"/>
  <c r="H11"/>
  <c r="H34"/>
  <c r="H7"/>
  <c r="H14"/>
  <c r="I9"/>
  <c r="H24"/>
  <c r="G24"/>
  <c r="G28"/>
  <c r="G29"/>
  <c r="G7"/>
  <c r="G46"/>
  <c r="G37"/>
  <c r="H45"/>
  <c r="G12"/>
  <c r="G8"/>
  <c r="G25"/>
  <c r="G6"/>
  <c r="H30"/>
  <c r="G36"/>
  <c r="H37"/>
  <c r="H39"/>
  <c r="I42"/>
  <c r="G31"/>
  <c r="G44"/>
  <c r="G15"/>
  <c r="G14"/>
  <c r="G9"/>
  <c r="H40"/>
  <c r="H27"/>
  <c r="G32"/>
  <c r="I25"/>
  <c r="H12"/>
  <c r="G27"/>
  <c r="H38"/>
  <c r="H19"/>
  <c r="H25"/>
  <c r="G26"/>
  <c r="H29"/>
  <c r="H18"/>
  <c r="G17"/>
  <c r="G42"/>
  <c r="H20"/>
  <c r="H16"/>
  <c r="H31"/>
  <c r="H10"/>
  <c r="H43"/>
  <c r="H8"/>
  <c r="I39"/>
  <c r="G21"/>
  <c r="I45"/>
  <c r="H17"/>
  <c r="I40"/>
  <c r="G10"/>
  <c r="G33"/>
  <c r="G13"/>
  <c r="H32"/>
  <c r="G40"/>
  <c r="G41"/>
  <c r="G45"/>
  <c r="G18"/>
  <c r="H28"/>
  <c r="I46"/>
  <c r="G11"/>
  <c r="G22"/>
  <c r="D24" i="5" l="1"/>
  <c r="D25"/>
  <c r="D26"/>
  <c r="D27"/>
  <c r="D28"/>
  <c r="D32"/>
  <c r="D33"/>
  <c r="D23"/>
  <c r="D31"/>
  <c r="D29"/>
  <c r="D30"/>
  <c r="D15"/>
  <c r="I8"/>
  <c r="I9"/>
  <c r="D6"/>
  <c r="D7"/>
  <c r="D14"/>
  <c r="N12"/>
  <c r="N4"/>
  <c r="N13"/>
  <c r="N5"/>
  <c r="D16"/>
  <c r="D8"/>
  <c r="N14"/>
  <c r="N6"/>
  <c r="I10"/>
  <c r="D17"/>
  <c r="D9"/>
  <c r="N2"/>
  <c r="N7"/>
  <c r="I11"/>
  <c r="I3"/>
  <c r="D18"/>
  <c r="D10"/>
  <c r="I2"/>
  <c r="N8"/>
  <c r="I12"/>
  <c r="I4"/>
  <c r="D19"/>
  <c r="D11"/>
  <c r="D3"/>
  <c r="N9"/>
  <c r="I13"/>
  <c r="I5"/>
  <c r="D20"/>
  <c r="D12"/>
  <c r="D4"/>
  <c r="N10"/>
  <c r="I14"/>
  <c r="I6"/>
  <c r="D2"/>
  <c r="D13"/>
  <c r="N11"/>
  <c r="I15" i="1"/>
  <c r="I29"/>
  <c r="I13"/>
  <c r="I33"/>
  <c r="I23"/>
  <c r="I12"/>
  <c r="I30"/>
  <c r="I20"/>
  <c r="I18"/>
  <c r="I31"/>
  <c r="I24"/>
  <c r="I22"/>
  <c r="I37"/>
  <c r="I35"/>
  <c r="I8"/>
  <c r="I10"/>
  <c r="I16"/>
  <c r="I28"/>
  <c r="I32"/>
  <c r="I34"/>
  <c r="I6"/>
  <c r="I14"/>
  <c r="I27"/>
  <c r="I11"/>
  <c r="I19"/>
  <c r="I7"/>
  <c r="I36"/>
  <c r="I21"/>
  <c r="I17"/>
</calcChain>
</file>

<file path=xl/comments1.xml><?xml version="1.0" encoding="utf-8"?>
<comments xmlns="http://schemas.openxmlformats.org/spreadsheetml/2006/main">
  <authors>
    <author>TIDO FINANCIAL</author>
  </authors>
  <commentList>
    <comment ref="H2" authorId="0">
      <text>
        <r>
          <rPr>
            <b/>
            <sz val="9"/>
            <color indexed="81"/>
            <rFont val="Tahoma"/>
            <family val="2"/>
          </rPr>
          <t>Choose Business Type</t>
        </r>
      </text>
    </comment>
    <comment ref="H3" authorId="0">
      <text>
        <r>
          <rPr>
            <b/>
            <sz val="9"/>
            <color indexed="81"/>
            <rFont val="Tahoma"/>
            <family val="2"/>
          </rPr>
          <t>Enter Sales Amount</t>
        </r>
      </text>
    </comment>
    <comment ref="H4" authorId="0">
      <text>
        <r>
          <rPr>
            <b/>
            <sz val="9"/>
            <color indexed="81"/>
            <rFont val="Tahoma"/>
            <family val="2"/>
          </rPr>
          <t>Enter Asset Amount</t>
        </r>
      </text>
    </comment>
  </commentList>
</comments>
</file>

<file path=xl/sharedStrings.xml><?xml version="1.0" encoding="utf-8"?>
<sst xmlns="http://schemas.openxmlformats.org/spreadsheetml/2006/main" count="355" uniqueCount="295">
  <si>
    <t>Bank Charges</t>
  </si>
  <si>
    <t>Clerical &amp; Virtual Assistant</t>
  </si>
  <si>
    <t>Staff &amp; Colleague Meetings</t>
  </si>
  <si>
    <t>Courier &amp; Delivery Service</t>
  </si>
  <si>
    <t>Desk &amp; Office Rent</t>
  </si>
  <si>
    <t>Film &amp; Photography</t>
  </si>
  <si>
    <t>Keys &amp; Locksmith Services</t>
  </si>
  <si>
    <t>Supra Lock Boxes</t>
  </si>
  <si>
    <t>Maps, Books &amp; Research Materials</t>
  </si>
  <si>
    <t>General Office Expenses</t>
  </si>
  <si>
    <t>Payroll Processing Fees</t>
  </si>
  <si>
    <t>Payroll &amp; Unemployment Taxes</t>
  </si>
  <si>
    <t>Employee Benefit Programs</t>
  </si>
  <si>
    <t>Photocopying &amp; Printing</t>
  </si>
  <si>
    <t>Postage</t>
  </si>
  <si>
    <t>Equipment Rental &amp; Lease</t>
  </si>
  <si>
    <t>Repairs</t>
  </si>
  <si>
    <t>Signs &amp; Banners</t>
  </si>
  <si>
    <t>Sign Installation &amp; Removal</t>
  </si>
  <si>
    <t>Office Supplies</t>
  </si>
  <si>
    <t>Wages &amp; Salary</t>
  </si>
  <si>
    <t>Tools &amp; Small Equipment</t>
  </si>
  <si>
    <t>Contract Labor &amp; Subcontractors</t>
  </si>
  <si>
    <t>Janitorial Services</t>
  </si>
  <si>
    <t>Document Shredding Service</t>
  </si>
  <si>
    <t>Offsite Data Back Up Services</t>
  </si>
  <si>
    <t>Computer &amp; IT Maintenance Services</t>
  </si>
  <si>
    <t>Equipment Warranties</t>
  </si>
  <si>
    <t>Framing</t>
  </si>
  <si>
    <t>Website Design &amp; Development</t>
  </si>
  <si>
    <t>Website Hosting &amp; Maintenance</t>
  </si>
  <si>
    <t>Bottled Water, Soda &amp; Refreshments</t>
  </si>
  <si>
    <t>Business Cards</t>
  </si>
  <si>
    <t>Cell Phone Charges</t>
  </si>
  <si>
    <t>Office Landline</t>
  </si>
  <si>
    <t>Fax Line, E-Fax (SmartFax)</t>
  </si>
  <si>
    <t>Internet Access (DSL &amp; Cable)</t>
  </si>
  <si>
    <t>Long Distance Charges</t>
  </si>
  <si>
    <t>Text Messaging &amp; SMS</t>
  </si>
  <si>
    <t>VOIP (Skype/Vonage/Acn)</t>
  </si>
  <si>
    <t>Wireless &amp; Mobile Email Charges</t>
  </si>
  <si>
    <t>Mass Client Email &amp; E-Newsletters</t>
  </si>
  <si>
    <t>Advertising (newspaper/radio/TV)</t>
  </si>
  <si>
    <t>Marketing</t>
  </si>
  <si>
    <t>Client Accommodations (warranties/inspections)</t>
  </si>
  <si>
    <t>Client Gifts</t>
  </si>
  <si>
    <t>Client Moving &amp; Storage Costs</t>
  </si>
  <si>
    <t>Commissions &amp; Referral Fees</t>
  </si>
  <si>
    <t>Flowers &amp; Cards</t>
  </si>
  <si>
    <t>Meals &amp; Entertainment</t>
  </si>
  <si>
    <t>Lead Generation Services</t>
  </si>
  <si>
    <t>Open House &amp; Broker Opens</t>
  </si>
  <si>
    <t>Staging (small decorative items)</t>
  </si>
  <si>
    <t>Property Cleaning Services and Supplies</t>
  </si>
  <si>
    <t>Dues and Memberships</t>
  </si>
  <si>
    <t>E &amp; O Insurance</t>
  </si>
  <si>
    <t>Legal Fees</t>
  </si>
  <si>
    <t>Tax Accounting &amp; Bookkeeping Fees</t>
  </si>
  <si>
    <t>Supra Lock Access Fees</t>
  </si>
  <si>
    <t>Continuing Professional Education</t>
  </si>
  <si>
    <t>Seminars &amp; Speeches</t>
  </si>
  <si>
    <t>Regional Realtor Dues</t>
  </si>
  <si>
    <t>Licenses</t>
  </si>
  <si>
    <t>MLS Fees</t>
  </si>
  <si>
    <t>Publications &amp; Newspapers</t>
  </si>
  <si>
    <t>Resumes &amp; Bios</t>
  </si>
  <si>
    <t>Networking Organizations</t>
  </si>
  <si>
    <t>Business &amp; Life Coaching</t>
  </si>
  <si>
    <t>Self-Employed Health Insurance</t>
  </si>
  <si>
    <t>Computer</t>
  </si>
  <si>
    <t>Camera</t>
  </si>
  <si>
    <t>PDA (Iphone/Blackberry/Treo/HTC)</t>
  </si>
  <si>
    <t>Fax Machine</t>
  </si>
  <si>
    <t>Copier &amp; Scanner</t>
  </si>
  <si>
    <t>Printer</t>
  </si>
  <si>
    <t>File Cabinet</t>
  </si>
  <si>
    <t>GPS Unit</t>
  </si>
  <si>
    <t>Office Furniture &amp; Decoration</t>
  </si>
  <si>
    <t>Software</t>
  </si>
  <si>
    <t>Staging Items (furniture/appliances)</t>
  </si>
  <si>
    <t>Brief Case</t>
  </si>
  <si>
    <t>Cleaning Equipment (vacuum/floor steamer)</t>
  </si>
  <si>
    <t xml:space="preserve">                                           Real Estate Agent/Broker Tax Deductions</t>
  </si>
  <si>
    <t>Office in Home Deduction</t>
  </si>
  <si>
    <t>*</t>
  </si>
  <si>
    <t>Before you take a deduction on your taxes for expenses related to a home office please be aware of some items:</t>
  </si>
  <si>
    <t>Your home office must be regularly and exclusively used for your self-employed business</t>
  </si>
  <si>
    <t>If you own your home please do your best to have ready a copy of your settlement sheet (HUD-1) from when you purchased the home</t>
  </si>
  <si>
    <t>and for all the past refinancing</t>
  </si>
  <si>
    <t>Living space of the entire home in square feet</t>
  </si>
  <si>
    <t>Size of home office in square feet</t>
  </si>
  <si>
    <t>First Mortgage Interest</t>
  </si>
  <si>
    <t xml:space="preserve">Second Mortgage Interest </t>
  </si>
  <si>
    <t>Equity Line Interest (HELOC)</t>
  </si>
  <si>
    <t>Other Home Mortgage Interest (Private Party)</t>
  </si>
  <si>
    <t>Property Taxes Paid</t>
  </si>
  <si>
    <t>Insurance (Homeowner's or Renter's)</t>
  </si>
  <si>
    <t>Repairs to home (plumbing, electrical, structural)</t>
  </si>
  <si>
    <t>Repairs limited directly to the home office</t>
  </si>
  <si>
    <t>Cleaning</t>
  </si>
  <si>
    <t>Condo Fee or Home Owners Association Dues</t>
  </si>
  <si>
    <t>Electricity (SMUD)</t>
  </si>
  <si>
    <t>Gas (PG&amp;E)</t>
  </si>
  <si>
    <t>Oil</t>
  </si>
  <si>
    <t>Water</t>
  </si>
  <si>
    <t>Trash Collection</t>
  </si>
  <si>
    <t>Alarm System</t>
  </si>
  <si>
    <t>Date you purchased your home</t>
  </si>
  <si>
    <t>Date you placed your home in service for business</t>
  </si>
  <si>
    <t>Value of land at the time of purchase</t>
  </si>
  <si>
    <t>Improvements (Describe under NOTES)</t>
  </si>
  <si>
    <t>Other Expenses (Describe under NOTES)</t>
  </si>
  <si>
    <t>Amount</t>
  </si>
  <si>
    <t>Notes</t>
  </si>
  <si>
    <t>Is your home office used regularly and exclusively for your self employed/home based business?</t>
  </si>
  <si>
    <t>If different from purchase date</t>
  </si>
  <si>
    <t>Auto &amp; Business Travel Deductions</t>
  </si>
  <si>
    <t>what kind of car/truck/SUV do you have?</t>
  </si>
  <si>
    <t>When did you place your auto in service?</t>
  </si>
  <si>
    <t>Purchase Price (including sales tax)</t>
  </si>
  <si>
    <t>Do you lease your vehicle?</t>
  </si>
  <si>
    <t>If so, how much is your monthly lease cost?</t>
  </si>
  <si>
    <t>Mileage on Jan. 1st of this year</t>
  </si>
  <si>
    <t>Mileage on Dec. 31st of this year</t>
  </si>
  <si>
    <t>Total Miles Driven This Year</t>
  </si>
  <si>
    <t>Business Miles</t>
  </si>
  <si>
    <t>Commuting miles (if applicable)</t>
  </si>
  <si>
    <t>Average daily communte (if applicable)</t>
  </si>
  <si>
    <t>Gasoline</t>
  </si>
  <si>
    <t xml:space="preserve">Oil and Filter Changes </t>
  </si>
  <si>
    <t>Repairs &amp; Maintenance</t>
  </si>
  <si>
    <t>Tires, Alignments, Rotations &amp; Balancing</t>
  </si>
  <si>
    <t>Towing or Storage Charges</t>
  </si>
  <si>
    <t>Insurance</t>
  </si>
  <si>
    <t>Registration, Licensing, and Tags</t>
  </si>
  <si>
    <t>Auto Club, OnStar, AAA, Roadside Assistance</t>
  </si>
  <si>
    <t>Basic or Extended Warranty Charges</t>
  </si>
  <si>
    <t>Safety &amp; Emissions Inspections</t>
  </si>
  <si>
    <t>Car Washes, Detailing, &amp; Cosmetic Repair</t>
  </si>
  <si>
    <t>Accessories (Floor, Mats, Tint, Sound System)</t>
  </si>
  <si>
    <t>Auto Loan Interest (if financed)</t>
  </si>
  <si>
    <t xml:space="preserve">Parking &amp; Tolls </t>
  </si>
  <si>
    <t>Car Tax or other value based vehicle taxes</t>
  </si>
  <si>
    <t>Number of Days on Travel</t>
  </si>
  <si>
    <t>Air Fare (including baggage fees)</t>
  </si>
  <si>
    <t>Train Fare</t>
  </si>
  <si>
    <t>Car Rental (including insurance and fees)</t>
  </si>
  <si>
    <t>Gasoline for Rental Car</t>
  </si>
  <si>
    <t>Taxis &amp; Local Transportation</t>
  </si>
  <si>
    <t>Hotel Room</t>
  </si>
  <si>
    <t>Telephone &amp; Fax</t>
  </si>
  <si>
    <t>Dry Cleaning (only while on travel)</t>
  </si>
  <si>
    <t>Entertainment</t>
  </si>
  <si>
    <t>Meals</t>
  </si>
  <si>
    <t>Tips &amp; Gratuities</t>
  </si>
  <si>
    <t>Internet Access Charges</t>
  </si>
  <si>
    <t>Travel Agency Fees (Orbitz/Travelocity)</t>
  </si>
  <si>
    <t>*  If you wish to take a deduction for usage of your automobile</t>
  </si>
  <si>
    <t>*  Even if you take a percentage fo your expenses rather than</t>
  </si>
  <si>
    <t xml:space="preserve">*  When taking a deduction for business travel please ensure </t>
  </si>
  <si>
    <t xml:space="preserve">    it is recommended that you have a mileage log</t>
  </si>
  <si>
    <t xml:space="preserve">    the standard mileage rates you must maintain mileage records</t>
  </si>
  <si>
    <t xml:space="preserve">    in order to figure out your business use percentage</t>
  </si>
  <si>
    <t xml:space="preserve">    that the travel in question is for legitimate business purpose. </t>
  </si>
  <si>
    <t xml:space="preserve">    That includes but not limited to: a client meeting, income producing </t>
  </si>
  <si>
    <t xml:space="preserve">    property sale or arrangement, or was related to a professional seminar/</t>
  </si>
  <si>
    <t xml:space="preserve">    education session directly related to your business.</t>
  </si>
  <si>
    <t xml:space="preserve">                                     (888) 770 -3077  (TOLL FREE)   (916) 716- 5224 (OFFICE)   (877) 681- 1927 (FAX) </t>
  </si>
  <si>
    <t xml:space="preserve">                                                   WWW.TIDOFINANCIAL.COM   Email: tidofinancial@yahoo.com</t>
  </si>
  <si>
    <r>
      <rPr>
        <b/>
        <sz val="11"/>
        <color theme="1"/>
        <rFont val="Calibri"/>
        <family val="2"/>
        <scheme val="minor"/>
      </rPr>
      <t>*</t>
    </r>
    <r>
      <rPr>
        <b/>
        <sz val="20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Contact our office for clarification of deductible business/travel expenses</t>
    </r>
  </si>
  <si>
    <r>
      <t xml:space="preserve">  </t>
    </r>
    <r>
      <rPr>
        <b/>
        <sz val="11"/>
        <color theme="1"/>
        <rFont val="Calibri"/>
        <family val="2"/>
        <scheme val="minor"/>
      </rPr>
      <t xml:space="preserve">We are always available to assist and help you every step of the way </t>
    </r>
  </si>
  <si>
    <t xml:space="preserve">                Business Related Travel Expenses</t>
  </si>
  <si>
    <t xml:space="preserve">       Automobile Information and Expenses</t>
  </si>
  <si>
    <t>Yes _____     No ______</t>
  </si>
  <si>
    <t xml:space="preserve">                 Operating &amp; Administrative Expenses</t>
  </si>
  <si>
    <r>
      <t xml:space="preserve">                           </t>
    </r>
    <r>
      <rPr>
        <b/>
        <sz val="16"/>
        <color rgb="FF006100"/>
        <rFont val="Calibri"/>
        <family val="2"/>
        <scheme val="minor"/>
      </rPr>
      <t xml:space="preserve">  Direct Sales Expenses</t>
    </r>
  </si>
  <si>
    <r>
      <t xml:space="preserve">                               </t>
    </r>
    <r>
      <rPr>
        <b/>
        <sz val="16"/>
        <color rgb="FF006100"/>
        <rFont val="Calibri"/>
        <family val="2"/>
        <scheme val="minor"/>
      </rPr>
      <t>Communication Expenses</t>
    </r>
  </si>
  <si>
    <r>
      <t xml:space="preserve">                                                                   </t>
    </r>
    <r>
      <rPr>
        <sz val="16"/>
        <color rgb="FF006100"/>
        <rFont val="Calibri"/>
        <family val="2"/>
        <scheme val="minor"/>
      </rPr>
      <t xml:space="preserve"> </t>
    </r>
    <r>
      <rPr>
        <b/>
        <sz val="16"/>
        <color rgb="FF006100"/>
        <rFont val="Calibri"/>
        <family val="2"/>
        <scheme val="minor"/>
      </rPr>
      <t xml:space="preserve"> Professional Expenses</t>
    </r>
  </si>
  <si>
    <t xml:space="preserve">                                                               (888) 770 -3077  (TOLL FREE)   (916) 716- 5224 (OFFICE)   (877) 681- 1927 (FAX) </t>
  </si>
  <si>
    <t xml:space="preserve">                                                                           WWW.TIDOFINANCIAL.COM   Email: tidofinancial@yahoo.com</t>
  </si>
  <si>
    <r>
      <t xml:space="preserve">                                                                       </t>
    </r>
    <r>
      <rPr>
        <b/>
        <sz val="16"/>
        <color rgb="FF006100"/>
        <rFont val="Calibri"/>
        <family val="2"/>
        <scheme val="minor"/>
      </rPr>
      <t xml:space="preserve"> Equipment</t>
    </r>
  </si>
  <si>
    <t>Online Listing Services (other than MLS)</t>
  </si>
  <si>
    <r>
      <rPr>
        <b/>
        <sz val="16"/>
        <color theme="1"/>
        <rFont val="Calibri"/>
        <family val="2"/>
        <scheme val="minor"/>
      </rPr>
      <t>TAXRight! TIDO FINANCIAL INC.</t>
    </r>
    <r>
      <rPr>
        <sz val="16"/>
        <color theme="1"/>
        <rFont val="Calibri"/>
        <family val="2"/>
        <scheme val="minor"/>
      </rPr>
      <t xml:space="preserve">  1017 9TH ST. Sacramento CA. 95814 -   9381 East Stockton Blvd. Ste. 114  Elk Grove, CA 95624</t>
    </r>
  </si>
  <si>
    <r>
      <rPr>
        <b/>
        <sz val="12.5"/>
        <color theme="1"/>
        <rFont val="Calibri"/>
        <family val="2"/>
        <scheme val="minor"/>
      </rPr>
      <t xml:space="preserve">TAXRight! TIDO FINANCIAL INC. </t>
    </r>
    <r>
      <rPr>
        <sz val="12.5"/>
        <color theme="1"/>
        <rFont val="Calibri"/>
        <family val="2"/>
        <scheme val="minor"/>
      </rPr>
      <t xml:space="preserve">  1017 9TH ST. Sacramento CA. 95814 -   9381 East Stockton Blvd. Ste. 114  Elk Grove, CA 95624</t>
    </r>
  </si>
  <si>
    <r>
      <rPr>
        <b/>
        <sz val="14"/>
        <color theme="1"/>
        <rFont val="Calibri"/>
        <family val="2"/>
        <scheme val="minor"/>
      </rPr>
      <t xml:space="preserve">TAXRight! TIDO FINANCIAL INC. </t>
    </r>
    <r>
      <rPr>
        <sz val="14"/>
        <color theme="1"/>
        <rFont val="Calibri"/>
        <family val="2"/>
        <scheme val="minor"/>
      </rPr>
      <t xml:space="preserve">  </t>
    </r>
    <r>
      <rPr>
        <sz val="12.5"/>
        <color theme="1"/>
        <rFont val="Calibri"/>
        <family val="2"/>
        <scheme val="minor"/>
      </rPr>
      <t>1017 9TH ST. Sacramento CA. 95814 -   9381 East Stockton Blvd. Ste. 114  Elk Grove, CA 95624</t>
    </r>
  </si>
  <si>
    <t>Vehicle Description:</t>
  </si>
  <si>
    <t>PROFESSION:</t>
  </si>
  <si>
    <t>ODOMETER START</t>
  </si>
  <si>
    <t>END</t>
  </si>
  <si>
    <t>MILEAGE</t>
  </si>
  <si>
    <t>DETAILS/EXPLANATIONS</t>
  </si>
  <si>
    <t>ex: Visit John Do for Tax Prep.</t>
  </si>
  <si>
    <t>travel for work Manteca to Stockton (Kaiser)</t>
  </si>
  <si>
    <t>After treatment for Juan, stop by Maria for treatment</t>
  </si>
  <si>
    <t>Trips to Show Homes (Buyer)</t>
  </si>
  <si>
    <t>Trips to List Homes (Seller)</t>
  </si>
  <si>
    <t>Trips for Property Management (Rentals/Residential)</t>
  </si>
  <si>
    <t>Trips for Property Repairs/Up-Keeps</t>
  </si>
  <si>
    <t>Trips for Property Showings/Open House</t>
  </si>
  <si>
    <t>Trips for Supplies/Tools/Marketing Items</t>
  </si>
  <si>
    <t>Trips for Training/Seminars/DRE Classes</t>
  </si>
  <si>
    <t>Trips for Conventions/Associations</t>
  </si>
  <si>
    <t>Trips from Client to Client</t>
  </si>
  <si>
    <t>Trips for Meetings/Marketing/Networking</t>
  </si>
  <si>
    <t>Trips from Office to Client</t>
  </si>
  <si>
    <t>TOTAL YEARLY MILEAGE:</t>
  </si>
  <si>
    <t>PERCENTAGE USED FOR BUSINESS:</t>
  </si>
  <si>
    <t>MONTH</t>
  </si>
  <si>
    <t>DAY</t>
  </si>
  <si>
    <t>YEAR</t>
  </si>
  <si>
    <t>STARTING LOCATION</t>
  </si>
  <si>
    <t>DESTINATION</t>
  </si>
  <si>
    <t>DESCRIPTION/NOTES</t>
  </si>
  <si>
    <t>January</t>
  </si>
  <si>
    <t>office (Sacramento)</t>
  </si>
  <si>
    <t>San Jose</t>
  </si>
  <si>
    <t>Meet client A/discuss tax planning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</si>
  <si>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</si>
  <si>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</si>
  <si>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</si>
  <si>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</si>
  <si>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</si>
  <si>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</si>
  <si>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</si>
  <si>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</si>
  <si>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</si>
  <si>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</si>
  <si>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</si>
  <si>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Other Vehicles Description:</t>
  </si>
  <si>
    <t>Sales</t>
  </si>
  <si>
    <t>Inventory (% of Sales)</t>
  </si>
  <si>
    <t>Cost of Sales</t>
  </si>
  <si>
    <t>COS-Labor Portion</t>
  </si>
  <si>
    <t>Gross Profit</t>
  </si>
  <si>
    <t>Salary-Wages</t>
  </si>
  <si>
    <t>Contract Labor-Commisions</t>
  </si>
  <si>
    <t>Rent</t>
  </si>
  <si>
    <t>Taxes</t>
  </si>
  <si>
    <t>Interest paid</t>
  </si>
  <si>
    <t>Amort. &amp; Dep.</t>
  </si>
  <si>
    <t>Advertising</t>
  </si>
  <si>
    <t>Benefits-Pension</t>
  </si>
  <si>
    <t>Insurance (non-health)</t>
  </si>
  <si>
    <t>Home Office Expense</t>
  </si>
  <si>
    <t>Other SG&amp;A Exp.</t>
  </si>
  <si>
    <t>Total Expenses</t>
  </si>
  <si>
    <t>Net Profit</t>
  </si>
  <si>
    <t>Total Direct Labor &amp; NP</t>
  </si>
  <si>
    <t>Officers Comp.</t>
  </si>
  <si>
    <t>% Sale</t>
  </si>
  <si>
    <t>Your Input</t>
  </si>
  <si>
    <t>Car and truck expenses</t>
  </si>
  <si>
    <t>Legal and professional services</t>
  </si>
  <si>
    <t>Meals and entertainment deducted</t>
  </si>
  <si>
    <t>Office expenses</t>
  </si>
  <si>
    <t>Supplies</t>
  </si>
  <si>
    <t>Travel</t>
  </si>
  <si>
    <t>Utilities</t>
  </si>
  <si>
    <t>Other business deductions</t>
  </si>
  <si>
    <t>Total SG&amp;A</t>
  </si>
  <si>
    <t>Cash</t>
  </si>
  <si>
    <t>Receivables</t>
  </si>
  <si>
    <t>Inventory</t>
  </si>
  <si>
    <t>Other Current Assets</t>
  </si>
  <si>
    <t>Total Current Assets</t>
  </si>
  <si>
    <t>Fixed Assets</t>
  </si>
  <si>
    <t>Other Non-Current Assets</t>
  </si>
  <si>
    <t>Total Assets</t>
  </si>
  <si>
    <t>Accounts Payable</t>
  </si>
  <si>
    <t>Loans/Notes Payable</t>
  </si>
  <si>
    <t>Other Current Liabilities</t>
  </si>
  <si>
    <t>Total Current Liabilities</t>
  </si>
  <si>
    <t>Other Long-Term Liabilities</t>
  </si>
  <si>
    <t>Total Liabilities</t>
  </si>
  <si>
    <t>Net Worth</t>
  </si>
  <si>
    <t>Total Liabilities Net Worth</t>
  </si>
  <si>
    <t>Return on Sales</t>
  </si>
  <si>
    <t>Return on Assets</t>
  </si>
  <si>
    <t>Return on Net Worth</t>
  </si>
  <si>
    <t>Quick Ratio</t>
  </si>
  <si>
    <t>Current Ratio</t>
  </si>
  <si>
    <t>Inventory Turnover</t>
  </si>
  <si>
    <t>Assets: Sales</t>
  </si>
  <si>
    <t>Total Liabilities: Net Worth</t>
  </si>
  <si>
    <t>Sole Proprietorship</t>
  </si>
  <si>
    <t>Corporation</t>
  </si>
  <si>
    <t>Return on Gross Profit</t>
  </si>
  <si>
    <t>Net Cash Turnover</t>
  </si>
  <si>
    <t>COS: Inventory</t>
  </si>
  <si>
    <t>S-Corporation</t>
  </si>
  <si>
    <t>Asset Amount:</t>
  </si>
  <si>
    <t>Sales Amount:</t>
  </si>
  <si>
    <t>Business Type:</t>
  </si>
  <si>
    <t>SoleProprietorship</t>
  </si>
  <si>
    <t>Scorporation</t>
  </si>
</sst>
</file>

<file path=xl/styles.xml><?xml version="1.0" encoding="utf-8"?>
<styleSheet xmlns="http://schemas.openxmlformats.org/spreadsheetml/2006/main">
  <numFmts count="3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</numFmts>
  <fonts count="29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sz val="16"/>
      <color rgb="FF006100"/>
      <name val="Calibri"/>
      <family val="2"/>
      <scheme val="minor"/>
    </font>
    <font>
      <sz val="20"/>
      <color rgb="FF006100"/>
      <name val="Calibri"/>
      <family val="2"/>
      <scheme val="minor"/>
    </font>
    <font>
      <sz val="12.5"/>
      <color theme="1"/>
      <name val="Calibri"/>
      <family val="2"/>
      <scheme val="minor"/>
    </font>
    <font>
      <b/>
      <sz val="16"/>
      <color rgb="FF006100"/>
      <name val="Calibri"/>
      <family val="2"/>
      <scheme val="minor"/>
    </font>
    <font>
      <b/>
      <sz val="20"/>
      <color rgb="FF006100"/>
      <name val="Calibri"/>
      <family val="2"/>
      <scheme val="minor"/>
    </font>
    <font>
      <b/>
      <sz val="18"/>
      <color rgb="FF006100"/>
      <name val="Calibri"/>
      <family val="2"/>
      <scheme val="minor"/>
    </font>
    <font>
      <sz val="18"/>
      <color rgb="FF0061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.5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9"/>
      <color indexed="81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0" fontId="1" fillId="2" borderId="0" applyNumberFormat="0" applyBorder="0" applyAlignment="0" applyProtection="0"/>
    <xf numFmtId="44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</cellStyleXfs>
  <cellXfs count="126">
    <xf numFmtId="0" fontId="0" fillId="0" borderId="0" xfId="0"/>
    <xf numFmtId="0" fontId="0" fillId="0" borderId="0" xfId="0" applyBorder="1"/>
    <xf numFmtId="0" fontId="8" fillId="0" borderId="0" xfId="0" applyFont="1"/>
    <xf numFmtId="0" fontId="6" fillId="0" borderId="0" xfId="0" applyFont="1"/>
    <xf numFmtId="0" fontId="1" fillId="2" borderId="0" xfId="1"/>
    <xf numFmtId="0" fontId="8" fillId="0" borderId="10" xfId="0" applyFont="1" applyBorder="1"/>
    <xf numFmtId="0" fontId="8" fillId="0" borderId="11" xfId="0" applyFont="1" applyBorder="1"/>
    <xf numFmtId="0" fontId="8" fillId="0" borderId="0" xfId="0" applyFont="1" applyBorder="1"/>
    <xf numFmtId="0" fontId="9" fillId="0" borderId="0" xfId="0" applyFont="1"/>
    <xf numFmtId="0" fontId="10" fillId="0" borderId="2" xfId="0" applyFont="1" applyBorder="1"/>
    <xf numFmtId="0" fontId="10" fillId="3" borderId="7" xfId="0" applyFont="1" applyFill="1" applyBorder="1"/>
    <xf numFmtId="0" fontId="10" fillId="3" borderId="3" xfId="0" applyFont="1" applyFill="1" applyBorder="1"/>
    <xf numFmtId="0" fontId="8" fillId="0" borderId="5" xfId="0" applyFont="1" applyBorder="1"/>
    <xf numFmtId="0" fontId="8" fillId="0" borderId="6" xfId="0" applyFont="1" applyBorder="1"/>
    <xf numFmtId="0" fontId="8" fillId="0" borderId="16" xfId="0" applyFont="1" applyBorder="1"/>
    <xf numFmtId="0" fontId="0" fillId="0" borderId="0" xfId="0" applyBorder="1" applyAlignment="1">
      <alignment horizontal="left"/>
    </xf>
    <xf numFmtId="0" fontId="16" fillId="0" borderId="8" xfId="0" applyFont="1" applyBorder="1" applyAlignment="1">
      <alignment horizontal="left"/>
    </xf>
    <xf numFmtId="0" fontId="16" fillId="0" borderId="15" xfId="0" applyFont="1" applyBorder="1" applyAlignment="1">
      <alignment horizontal="left"/>
    </xf>
    <xf numFmtId="0" fontId="16" fillId="0" borderId="9" xfId="0" applyFont="1" applyBorder="1" applyAlignment="1">
      <alignment horizontal="left"/>
    </xf>
    <xf numFmtId="43" fontId="0" fillId="0" borderId="0" xfId="4" applyFont="1" applyProtection="1">
      <protection hidden="1"/>
    </xf>
    <xf numFmtId="43" fontId="26" fillId="0" borderId="1" xfId="4" applyFont="1" applyFill="1" applyBorder="1" applyAlignment="1" applyProtection="1">
      <alignment wrapText="1"/>
      <protection hidden="1"/>
    </xf>
    <xf numFmtId="43" fontId="0" fillId="0" borderId="1" xfId="4" applyFont="1" applyBorder="1" applyProtection="1">
      <protection hidden="1"/>
    </xf>
    <xf numFmtId="43" fontId="0" fillId="0" borderId="1" xfId="4" applyFont="1" applyBorder="1" applyAlignment="1" applyProtection="1">
      <alignment wrapText="1"/>
      <protection hidden="1"/>
    </xf>
    <xf numFmtId="43" fontId="26" fillId="0" borderId="1" xfId="4" applyFont="1" applyBorder="1" applyAlignment="1" applyProtection="1">
      <alignment wrapText="1"/>
      <protection hidden="1"/>
    </xf>
    <xf numFmtId="43" fontId="0" fillId="0" borderId="1" xfId="4" applyFont="1" applyBorder="1" applyAlignment="1" applyProtection="1">
      <alignment horizontal="center" wrapText="1"/>
      <protection hidden="1"/>
    </xf>
    <xf numFmtId="43" fontId="0" fillId="0" borderId="1" xfId="4" applyFont="1" applyBorder="1" applyAlignment="1" applyProtection="1">
      <alignment horizontal="center"/>
      <protection hidden="1"/>
    </xf>
    <xf numFmtId="0" fontId="3" fillId="0" borderId="0" xfId="0" applyFont="1" applyProtection="1">
      <protection locked="0"/>
    </xf>
    <xf numFmtId="0" fontId="0" fillId="0" borderId="0" xfId="0" applyProtection="1">
      <protection locked="0"/>
    </xf>
    <xf numFmtId="0" fontId="26" fillId="0" borderId="0" xfId="0" applyFont="1" applyProtection="1">
      <protection locked="0"/>
    </xf>
    <xf numFmtId="0" fontId="12" fillId="3" borderId="2" xfId="0" applyFont="1" applyFill="1" applyBorder="1" applyProtection="1">
      <protection locked="0"/>
    </xf>
    <xf numFmtId="0" fontId="12" fillId="3" borderId="7" xfId="0" applyFont="1" applyFill="1" applyBorder="1" applyProtection="1">
      <protection locked="0"/>
    </xf>
    <xf numFmtId="0" fontId="11" fillId="3" borderId="7" xfId="0" applyFont="1" applyFill="1" applyBorder="1" applyProtection="1">
      <protection locked="0"/>
    </xf>
    <xf numFmtId="0" fontId="11" fillId="3" borderId="3" xfId="0" applyFont="1" applyFill="1" applyBorder="1" applyProtection="1">
      <protection locked="0"/>
    </xf>
    <xf numFmtId="0" fontId="23" fillId="0" borderId="0" xfId="0" applyFont="1" applyAlignment="1" applyProtection="1">
      <alignment horizontal="right"/>
      <protection locked="0"/>
    </xf>
    <xf numFmtId="0" fontId="19" fillId="2" borderId="5" xfId="1" applyFont="1" applyBorder="1" applyProtection="1">
      <protection locked="0"/>
    </xf>
    <xf numFmtId="0" fontId="20" fillId="2" borderId="6" xfId="1" applyFont="1" applyBorder="1" applyProtection="1">
      <protection locked="0"/>
    </xf>
    <xf numFmtId="0" fontId="20" fillId="2" borderId="5" xfId="1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3" fillId="0" borderId="1" xfId="0" applyFont="1" applyBorder="1" applyProtection="1">
      <protection locked="0"/>
    </xf>
    <xf numFmtId="0" fontId="0" fillId="0" borderId="1" xfId="0" applyBorder="1" applyProtection="1">
      <protection locked="0"/>
    </xf>
    <xf numFmtId="0" fontId="1" fillId="2" borderId="2" xfId="1" applyBorder="1" applyProtection="1">
      <protection locked="0"/>
    </xf>
    <xf numFmtId="0" fontId="1" fillId="2" borderId="3" xfId="1" applyBorder="1" applyProtection="1">
      <protection locked="0"/>
    </xf>
    <xf numFmtId="0" fontId="0" fillId="0" borderId="1" xfId="0" applyFont="1" applyBorder="1" applyProtection="1">
      <protection locked="0"/>
    </xf>
    <xf numFmtId="0" fontId="0" fillId="0" borderId="4" xfId="0" applyFont="1" applyBorder="1" applyProtection="1">
      <protection locked="0"/>
    </xf>
    <xf numFmtId="0" fontId="0" fillId="0" borderId="4" xfId="0" applyBorder="1" applyProtection="1">
      <protection locked="0"/>
    </xf>
    <xf numFmtId="0" fontId="18" fillId="2" borderId="2" xfId="1" applyFont="1" applyBorder="1" applyAlignment="1" applyProtection="1">
      <alignment horizontal="center"/>
      <protection locked="0"/>
    </xf>
    <xf numFmtId="0" fontId="15" fillId="2" borderId="3" xfId="1" applyFont="1" applyBorder="1" applyProtection="1">
      <protection locked="0"/>
    </xf>
    <xf numFmtId="0" fontId="3" fillId="0" borderId="0" xfId="0" applyFont="1" applyBorder="1" applyProtection="1">
      <protection locked="0"/>
    </xf>
    <xf numFmtId="0" fontId="0" fillId="0" borderId="0" xfId="0" applyBorder="1" applyProtection="1">
      <protection locked="0"/>
    </xf>
    <xf numFmtId="0" fontId="0" fillId="0" borderId="9" xfId="0" applyBorder="1" applyProtection="1">
      <protection locked="0"/>
    </xf>
    <xf numFmtId="0" fontId="0" fillId="0" borderId="11" xfId="0" applyBorder="1" applyProtection="1">
      <protection locked="0"/>
    </xf>
    <xf numFmtId="0" fontId="0" fillId="0" borderId="6" xfId="0" applyBorder="1" applyProtection="1">
      <protection locked="0"/>
    </xf>
    <xf numFmtId="0" fontId="6" fillId="0" borderId="1" xfId="0" applyFont="1" applyBorder="1" applyProtection="1">
      <protection hidden="1"/>
    </xf>
    <xf numFmtId="0" fontId="6" fillId="0" borderId="1" xfId="0" applyFont="1" applyBorder="1" applyAlignment="1" applyProtection="1">
      <alignment horizontal="center"/>
      <protection hidden="1"/>
    </xf>
    <xf numFmtId="0" fontId="6" fillId="0" borderId="1" xfId="0" applyFont="1" applyBorder="1" applyAlignment="1" applyProtection="1">
      <alignment wrapText="1"/>
      <protection hidden="1"/>
    </xf>
    <xf numFmtId="10" fontId="6" fillId="0" borderId="1" xfId="3" applyNumberFormat="1" applyFont="1" applyBorder="1" applyAlignment="1" applyProtection="1">
      <alignment wrapText="1"/>
      <protection hidden="1"/>
    </xf>
    <xf numFmtId="44" fontId="6" fillId="0" borderId="1" xfId="2" applyFont="1" applyBorder="1" applyAlignment="1" applyProtection="1">
      <alignment wrapText="1"/>
      <protection hidden="1"/>
    </xf>
    <xf numFmtId="44" fontId="6" fillId="0" borderId="1" xfId="0" applyNumberFormat="1" applyFont="1" applyBorder="1" applyAlignment="1" applyProtection="1">
      <alignment wrapText="1"/>
      <protection hidden="1"/>
    </xf>
    <xf numFmtId="0" fontId="27" fillId="0" borderId="1" xfId="0" applyFont="1" applyBorder="1" applyProtection="1">
      <protection locked="0"/>
    </xf>
    <xf numFmtId="0" fontId="27" fillId="0" borderId="0" xfId="0" applyFont="1" applyProtection="1">
      <protection locked="0"/>
    </xf>
    <xf numFmtId="0" fontId="0" fillId="0" borderId="1" xfId="0" applyBorder="1" applyAlignment="1" applyProtection="1">
      <alignment wrapText="1"/>
      <protection locked="0"/>
    </xf>
    <xf numFmtId="10" fontId="0" fillId="0" borderId="1" xfId="0" applyNumberFormat="1" applyBorder="1" applyAlignment="1" applyProtection="1">
      <alignment wrapText="1"/>
      <protection locked="0"/>
    </xf>
    <xf numFmtId="8" fontId="0" fillId="0" borderId="0" xfId="0" applyNumberFormat="1" applyAlignment="1" applyProtection="1">
      <alignment wrapText="1"/>
      <protection locked="0"/>
    </xf>
    <xf numFmtId="9" fontId="0" fillId="0" borderId="1" xfId="0" applyNumberFormat="1" applyBorder="1" applyAlignment="1" applyProtection="1">
      <alignment wrapText="1"/>
      <protection locked="0"/>
    </xf>
    <xf numFmtId="0" fontId="27" fillId="0" borderId="1" xfId="0" applyFont="1" applyBorder="1" applyAlignment="1" applyProtection="1">
      <alignment wrapText="1"/>
      <protection locked="0"/>
    </xf>
    <xf numFmtId="0" fontId="9" fillId="0" borderId="8" xfId="0" applyFont="1" applyBorder="1" applyAlignment="1" applyProtection="1">
      <alignment horizontal="left"/>
    </xf>
    <xf numFmtId="0" fontId="9" fillId="0" borderId="15" xfId="0" applyFont="1" applyBorder="1" applyAlignment="1" applyProtection="1">
      <alignment horizontal="left"/>
    </xf>
    <xf numFmtId="0" fontId="0" fillId="0" borderId="9" xfId="0" applyBorder="1" applyProtection="1"/>
    <xf numFmtId="0" fontId="0" fillId="0" borderId="0" xfId="0" applyProtection="1"/>
    <xf numFmtId="0" fontId="8" fillId="0" borderId="10" xfId="0" applyFont="1" applyBorder="1" applyProtection="1"/>
    <xf numFmtId="0" fontId="8" fillId="0" borderId="0" xfId="0" applyFont="1" applyBorder="1" applyProtection="1"/>
    <xf numFmtId="0" fontId="0" fillId="0" borderId="11" xfId="0" applyBorder="1" applyProtection="1"/>
    <xf numFmtId="0" fontId="8" fillId="0" borderId="5" xfId="0" applyFont="1" applyBorder="1" applyProtection="1"/>
    <xf numFmtId="0" fontId="8" fillId="0" borderId="16" xfId="0" applyFont="1" applyBorder="1" applyProtection="1"/>
    <xf numFmtId="0" fontId="0" fillId="0" borderId="6" xfId="0" applyBorder="1" applyProtection="1"/>
    <xf numFmtId="0" fontId="6" fillId="0" borderId="0" xfId="0" applyFont="1" applyProtection="1">
      <protection locked="0"/>
    </xf>
    <xf numFmtId="0" fontId="1" fillId="2" borderId="0" xfId="1" applyProtection="1">
      <protection locked="0"/>
    </xf>
    <xf numFmtId="0" fontId="8" fillId="0" borderId="1" xfId="0" applyFont="1" applyBorder="1" applyProtection="1">
      <protection locked="0"/>
    </xf>
    <xf numFmtId="0" fontId="0" fillId="0" borderId="2" xfId="0" applyBorder="1" applyProtection="1">
      <protection locked="0"/>
    </xf>
    <xf numFmtId="0" fontId="0" fillId="0" borderId="3" xfId="0" applyBorder="1" applyProtection="1">
      <protection locked="0"/>
    </xf>
    <xf numFmtId="0" fontId="7" fillId="0" borderId="3" xfId="0" applyFont="1" applyBorder="1" applyProtection="1">
      <protection locked="0"/>
    </xf>
    <xf numFmtId="0" fontId="7" fillId="0" borderId="1" xfId="0" applyFont="1" applyBorder="1" applyProtection="1">
      <protection locked="0"/>
    </xf>
    <xf numFmtId="0" fontId="0" fillId="0" borderId="8" xfId="0" applyBorder="1" applyProtection="1">
      <protection locked="0"/>
    </xf>
    <xf numFmtId="0" fontId="0" fillId="0" borderId="5" xfId="0" applyBorder="1" applyProtection="1">
      <protection locked="0"/>
    </xf>
    <xf numFmtId="0" fontId="0" fillId="0" borderId="10" xfId="0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3" xfId="0" applyFont="1" applyBorder="1" applyProtection="1">
      <protection locked="0"/>
    </xf>
    <xf numFmtId="0" fontId="6" fillId="0" borderId="2" xfId="0" applyFont="1" applyFill="1" applyBorder="1" applyProtection="1">
      <protection locked="0"/>
    </xf>
    <xf numFmtId="0" fontId="13" fillId="3" borderId="12" xfId="0" applyFont="1" applyFill="1" applyBorder="1" applyProtection="1">
      <protection locked="0"/>
    </xf>
    <xf numFmtId="0" fontId="13" fillId="3" borderId="13" xfId="0" applyFont="1" applyFill="1" applyBorder="1" applyProtection="1">
      <protection locked="0"/>
    </xf>
    <xf numFmtId="0" fontId="13" fillId="3" borderId="14" xfId="0" applyFont="1" applyFill="1" applyBorder="1" applyProtection="1">
      <protection locked="0"/>
    </xf>
    <xf numFmtId="0" fontId="8" fillId="0" borderId="0" xfId="0" applyFont="1" applyProtection="1">
      <protection locked="0"/>
    </xf>
    <xf numFmtId="0" fontId="17" fillId="2" borderId="2" xfId="1" applyFont="1" applyBorder="1" applyAlignment="1" applyProtection="1">
      <alignment horizontal="left"/>
      <protection locked="0"/>
    </xf>
    <xf numFmtId="0" fontId="18" fillId="2" borderId="3" xfId="1" applyFont="1" applyBorder="1" applyAlignment="1" applyProtection="1">
      <alignment horizontal="left"/>
      <protection locked="0"/>
    </xf>
    <xf numFmtId="0" fontId="7" fillId="0" borderId="0" xfId="0" applyFont="1" applyProtection="1">
      <protection locked="0"/>
    </xf>
    <xf numFmtId="0" fontId="17" fillId="2" borderId="2" xfId="1" applyFont="1" applyBorder="1" applyProtection="1">
      <protection locked="0"/>
    </xf>
    <xf numFmtId="0" fontId="18" fillId="2" borderId="3" xfId="1" applyFont="1" applyBorder="1" applyProtection="1">
      <protection locked="0"/>
    </xf>
    <xf numFmtId="0" fontId="9" fillId="0" borderId="0" xfId="0" applyFont="1" applyProtection="1">
      <protection locked="0"/>
    </xf>
    <xf numFmtId="0" fontId="9" fillId="0" borderId="1" xfId="0" applyFont="1" applyBorder="1" applyProtection="1">
      <protection locked="0"/>
    </xf>
    <xf numFmtId="0" fontId="9" fillId="0" borderId="0" xfId="0" applyFont="1" applyBorder="1" applyProtection="1">
      <protection locked="0"/>
    </xf>
    <xf numFmtId="0" fontId="2" fillId="0" borderId="8" xfId="0" applyFont="1" applyBorder="1" applyAlignment="1" applyProtection="1">
      <alignment horizontal="left"/>
      <protection locked="0"/>
    </xf>
    <xf numFmtId="0" fontId="2" fillId="0" borderId="9" xfId="0" applyFont="1" applyBorder="1" applyAlignment="1" applyProtection="1">
      <alignment horizontal="left"/>
      <protection locked="0"/>
    </xf>
    <xf numFmtId="0" fontId="0" fillId="0" borderId="0" xfId="0" applyFont="1" applyProtection="1">
      <protection locked="0"/>
    </xf>
    <xf numFmtId="0" fontId="2" fillId="0" borderId="10" xfId="0" applyFont="1" applyBorder="1" applyAlignment="1" applyProtection="1">
      <alignment horizontal="left"/>
      <protection locked="0"/>
    </xf>
    <xf numFmtId="0" fontId="2" fillId="0" borderId="11" xfId="0" applyFont="1" applyBorder="1" applyAlignment="1" applyProtection="1">
      <alignment horizontal="left"/>
      <protection locked="0"/>
    </xf>
    <xf numFmtId="0" fontId="4" fillId="0" borderId="10" xfId="0" applyFont="1" applyBorder="1" applyProtection="1">
      <protection locked="0"/>
    </xf>
    <xf numFmtId="0" fontId="4" fillId="0" borderId="11" xfId="0" applyFont="1" applyBorder="1" applyProtection="1">
      <protection locked="0"/>
    </xf>
    <xf numFmtId="0" fontId="2" fillId="0" borderId="10" xfId="0" applyFont="1" applyBorder="1" applyProtection="1">
      <protection locked="0"/>
    </xf>
    <xf numFmtId="0" fontId="2" fillId="0" borderId="11" xfId="0" applyFont="1" applyBorder="1" applyProtection="1">
      <protection locked="0"/>
    </xf>
    <xf numFmtId="0" fontId="5" fillId="0" borderId="10" xfId="0" applyFont="1" applyBorder="1" applyProtection="1">
      <protection locked="0"/>
    </xf>
    <xf numFmtId="0" fontId="5" fillId="0" borderId="11" xfId="0" applyFont="1" applyBorder="1" applyProtection="1">
      <protection locked="0"/>
    </xf>
    <xf numFmtId="0" fontId="2" fillId="0" borderId="5" xfId="0" applyFont="1" applyBorder="1" applyProtection="1">
      <protection locked="0"/>
    </xf>
    <xf numFmtId="0" fontId="2" fillId="0" borderId="6" xfId="0" applyFont="1" applyBorder="1" applyProtection="1">
      <protection locked="0"/>
    </xf>
    <xf numFmtId="0" fontId="8" fillId="0" borderId="8" xfId="0" applyFont="1" applyBorder="1" applyAlignment="1" applyProtection="1">
      <alignment horizontal="left"/>
    </xf>
    <xf numFmtId="0" fontId="8" fillId="0" borderId="15" xfId="0" applyFont="1" applyBorder="1" applyAlignment="1" applyProtection="1">
      <alignment horizontal="left"/>
    </xf>
    <xf numFmtId="0" fontId="0" fillId="0" borderId="9" xfId="0" applyBorder="1" applyAlignment="1" applyProtection="1">
      <alignment horizontal="left"/>
    </xf>
    <xf numFmtId="0" fontId="24" fillId="0" borderId="0" xfId="0" applyFont="1" applyProtection="1">
      <protection locked="0"/>
    </xf>
    <xf numFmtId="0" fontId="4" fillId="0" borderId="0" xfId="0" applyFont="1" applyProtection="1">
      <protection locked="0"/>
    </xf>
    <xf numFmtId="0" fontId="2" fillId="0" borderId="0" xfId="0" applyFont="1" applyProtection="1">
      <protection locked="0"/>
    </xf>
    <xf numFmtId="0" fontId="24" fillId="0" borderId="0" xfId="0" applyFont="1" applyFill="1" applyBorder="1" applyProtection="1">
      <protection locked="0"/>
    </xf>
    <xf numFmtId="0" fontId="8" fillId="4" borderId="1" xfId="0" applyFont="1" applyFill="1" applyBorder="1" applyProtection="1">
      <protection locked="0"/>
    </xf>
    <xf numFmtId="0" fontId="8" fillId="5" borderId="1" xfId="0" applyFont="1" applyFill="1" applyBorder="1" applyProtection="1">
      <protection locked="0"/>
    </xf>
    <xf numFmtId="3" fontId="8" fillId="0" borderId="1" xfId="0" applyNumberFormat="1" applyFont="1" applyBorder="1" applyProtection="1">
      <protection locked="0"/>
    </xf>
    <xf numFmtId="0" fontId="2" fillId="0" borderId="0" xfId="0" applyFont="1" applyProtection="1"/>
    <xf numFmtId="0" fontId="8" fillId="6" borderId="1" xfId="0" applyFont="1" applyFill="1" applyBorder="1" applyAlignment="1" applyProtection="1">
      <alignment horizontal="center"/>
      <protection locked="0"/>
    </xf>
    <xf numFmtId="44" fontId="8" fillId="6" borderId="1" xfId="0" applyNumberFormat="1" applyFont="1" applyFill="1" applyBorder="1" applyAlignment="1" applyProtection="1">
      <alignment horizontal="right"/>
      <protection locked="0"/>
    </xf>
  </cellXfs>
  <cellStyles count="5">
    <cellStyle name="Comma" xfId="4" builtinId="3"/>
    <cellStyle name="Currency" xfId="2" builtinId="4"/>
    <cellStyle name="Good" xfId="1" builtinId="26"/>
    <cellStyle name="Normal" xfId="0" builtinId="0"/>
    <cellStyle name="Percent" xfId="3" builtinId="5"/>
  </cellStyles>
  <dxfs count="3"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30</xdr:row>
      <xdr:rowOff>304800</xdr:rowOff>
    </xdr:from>
    <xdr:to>
      <xdr:col>1</xdr:col>
      <xdr:colOff>350520</xdr:colOff>
      <xdr:row>33</xdr:row>
      <xdr:rowOff>167640</xdr:rowOff>
    </xdr:to>
    <xdr:pic>
      <xdr:nvPicPr>
        <xdr:cNvPr id="2" name="Picture 1" descr="tidologo.t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480" y="10142220"/>
          <a:ext cx="3048000" cy="8458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82550</xdr:rowOff>
    </xdr:from>
    <xdr:to>
      <xdr:col>3</xdr:col>
      <xdr:colOff>518159</xdr:colOff>
      <xdr:row>5</xdr:row>
      <xdr:rowOff>146050</xdr:rowOff>
    </xdr:to>
    <xdr:pic>
      <xdr:nvPicPr>
        <xdr:cNvPr id="2" name="Picture 1" descr="log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266700"/>
          <a:ext cx="2397759" cy="812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pageSetUpPr fitToPage="1"/>
  </sheetPr>
  <dimension ref="A1:J65"/>
  <sheetViews>
    <sheetView zoomScale="70" zoomScaleNormal="70" workbookViewId="0">
      <selection activeCell="A48" sqref="A48:XFD50"/>
    </sheetView>
  </sheetViews>
  <sheetFormatPr defaultColWidth="8.7109375" defaultRowHeight="15"/>
  <cols>
    <col min="1" max="1" width="41.7109375" style="27" customWidth="1"/>
    <col min="2" max="2" width="32.140625" style="27" customWidth="1"/>
    <col min="3" max="3" width="7.28515625" style="27" customWidth="1"/>
    <col min="4" max="4" width="46.7109375" style="27" customWidth="1"/>
    <col min="5" max="5" width="29.42578125" style="27" customWidth="1"/>
    <col min="6" max="6" width="8.7109375" style="27"/>
    <col min="7" max="7" width="35.85546875" style="27" customWidth="1"/>
    <col min="8" max="8" width="9.85546875" style="27" customWidth="1"/>
    <col min="9" max="9" width="17.85546875" style="27" customWidth="1"/>
    <col min="10" max="16384" width="8.7109375" style="27"/>
  </cols>
  <sheetData>
    <row r="1" spans="1:10" ht="23.25">
      <c r="A1" s="26"/>
      <c r="B1" s="26"/>
      <c r="C1" s="26"/>
      <c r="D1" s="26"/>
      <c r="E1" s="26"/>
      <c r="H1" s="28" t="s">
        <v>293</v>
      </c>
      <c r="I1" s="28" t="s">
        <v>294</v>
      </c>
      <c r="J1" s="28" t="s">
        <v>285</v>
      </c>
    </row>
    <row r="2" spans="1:10" ht="31.5">
      <c r="A2" s="29" t="s">
        <v>82</v>
      </c>
      <c r="B2" s="30"/>
      <c r="C2" s="31"/>
      <c r="D2" s="31"/>
      <c r="E2" s="32"/>
      <c r="G2" s="33" t="s">
        <v>292</v>
      </c>
      <c r="H2" s="124"/>
      <c r="I2" s="124"/>
    </row>
    <row r="3" spans="1:10" ht="23.25">
      <c r="A3" s="34" t="s">
        <v>174</v>
      </c>
      <c r="B3" s="35"/>
      <c r="D3" s="36" t="s">
        <v>175</v>
      </c>
      <c r="E3" s="35"/>
      <c r="G3" s="33" t="s">
        <v>291</v>
      </c>
      <c r="H3" s="125"/>
      <c r="I3" s="125"/>
    </row>
    <row r="4" spans="1:10" ht="23.25">
      <c r="A4" s="37" t="s">
        <v>0</v>
      </c>
      <c r="B4" s="38"/>
      <c r="D4" s="37" t="s">
        <v>42</v>
      </c>
      <c r="E4" s="39"/>
      <c r="G4" s="33" t="s">
        <v>290</v>
      </c>
      <c r="H4" s="125"/>
      <c r="I4" s="125"/>
    </row>
    <row r="5" spans="1:10" ht="23.25">
      <c r="A5" s="37" t="s">
        <v>1</v>
      </c>
      <c r="B5" s="38"/>
      <c r="D5" s="37" t="s">
        <v>43</v>
      </c>
      <c r="E5" s="39"/>
      <c r="G5" s="52" t="str">
        <f>"----INCOME-EXPENSE STATEMENT----"</f>
        <v>----INCOME-EXPENSE STATEMENT----</v>
      </c>
      <c r="H5" s="53" t="s">
        <v>249</v>
      </c>
      <c r="I5" s="53" t="s">
        <v>250</v>
      </c>
    </row>
    <row r="6" spans="1:10" ht="23.25">
      <c r="A6" s="37" t="s">
        <v>2</v>
      </c>
      <c r="B6" s="38"/>
      <c r="D6" s="37" t="s">
        <v>44</v>
      </c>
      <c r="E6" s="39"/>
      <c r="F6" s="28">
        <v>1</v>
      </c>
      <c r="G6" s="54" t="str">
        <f ca="1">IFERROR(VLOOKUP(F6,INDIRECT($H$2),2,FALSE)," ")</f>
        <v xml:space="preserve"> </v>
      </c>
      <c r="H6" s="55" t="str">
        <f ca="1">IFERROR(VLOOKUP($F6,INDIRECT($H$2),3,FALSE)," ")</f>
        <v xml:space="preserve"> </v>
      </c>
      <c r="I6" s="56" t="str">
        <f ca="1">IFERROR(VLOOKUP($F6,INDIRECT($H$2),4,FALSE)," ")</f>
        <v xml:space="preserve"> </v>
      </c>
    </row>
    <row r="7" spans="1:10" ht="23.25">
      <c r="A7" s="37" t="s">
        <v>3</v>
      </c>
      <c r="B7" s="38"/>
      <c r="D7" s="37" t="s">
        <v>45</v>
      </c>
      <c r="E7" s="39"/>
      <c r="F7" s="28">
        <v>2</v>
      </c>
      <c r="G7" s="54" t="str">
        <f t="shared" ref="G7:G46" ca="1" si="0">IFERROR(VLOOKUP(F7,INDIRECT($H$2),2,FALSE)," ")</f>
        <v xml:space="preserve"> </v>
      </c>
      <c r="H7" s="55" t="str">
        <f t="shared" ref="H7:H46" ca="1" si="1">IFERROR(VLOOKUP(F7,INDIRECT($H$2),3,FALSE)," ")</f>
        <v xml:space="preserve"> </v>
      </c>
      <c r="I7" s="56" t="str">
        <f ca="1">IFERROR(VLOOKUP($F7,INDIRECT($H$2),4,FALSE)," ")</f>
        <v xml:space="preserve"> </v>
      </c>
    </row>
    <row r="8" spans="1:10" ht="23.25">
      <c r="A8" s="37" t="s">
        <v>4</v>
      </c>
      <c r="B8" s="38"/>
      <c r="D8" s="37" t="s">
        <v>46</v>
      </c>
      <c r="E8" s="39"/>
      <c r="F8" s="28">
        <v>3</v>
      </c>
      <c r="G8" s="54" t="str">
        <f t="shared" ca="1" si="0"/>
        <v xml:space="preserve"> </v>
      </c>
      <c r="H8" s="55" t="str">
        <f t="shared" ca="1" si="1"/>
        <v xml:space="preserve"> </v>
      </c>
      <c r="I8" s="56" t="str">
        <f t="shared" ref="I8:I46" ca="1" si="2">IFERROR(VLOOKUP($F8,INDIRECT($H$2),4,FALSE)," ")</f>
        <v xml:space="preserve"> </v>
      </c>
    </row>
    <row r="9" spans="1:10" ht="23.25">
      <c r="A9" s="37" t="s">
        <v>5</v>
      </c>
      <c r="B9" s="38"/>
      <c r="D9" s="37" t="s">
        <v>47</v>
      </c>
      <c r="E9" s="39"/>
      <c r="F9" s="28">
        <v>4</v>
      </c>
      <c r="G9" s="54" t="str">
        <f t="shared" ca="1" si="0"/>
        <v xml:space="preserve"> </v>
      </c>
      <c r="H9" s="55" t="str">
        <f t="shared" ca="1" si="1"/>
        <v xml:space="preserve"> </v>
      </c>
      <c r="I9" s="56" t="str">
        <f t="shared" ca="1" si="2"/>
        <v xml:space="preserve"> </v>
      </c>
    </row>
    <row r="10" spans="1:10" ht="23.25">
      <c r="A10" s="37" t="s">
        <v>6</v>
      </c>
      <c r="B10" s="38"/>
      <c r="D10" s="37" t="s">
        <v>48</v>
      </c>
      <c r="E10" s="39"/>
      <c r="F10" s="28">
        <v>5</v>
      </c>
      <c r="G10" s="54" t="str">
        <f t="shared" ca="1" si="0"/>
        <v xml:space="preserve"> </v>
      </c>
      <c r="H10" s="55" t="str">
        <f t="shared" ca="1" si="1"/>
        <v xml:space="preserve"> </v>
      </c>
      <c r="I10" s="56" t="str">
        <f t="shared" ca="1" si="2"/>
        <v xml:space="preserve"> </v>
      </c>
    </row>
    <row r="11" spans="1:10" ht="23.25">
      <c r="A11" s="37" t="s">
        <v>7</v>
      </c>
      <c r="B11" s="38"/>
      <c r="D11" s="37" t="s">
        <v>49</v>
      </c>
      <c r="E11" s="39"/>
      <c r="F11" s="28">
        <v>6</v>
      </c>
      <c r="G11" s="54" t="str">
        <f t="shared" ca="1" si="0"/>
        <v xml:space="preserve"> </v>
      </c>
      <c r="H11" s="55" t="str">
        <f t="shared" ca="1" si="1"/>
        <v xml:space="preserve"> </v>
      </c>
      <c r="I11" s="56" t="str">
        <f t="shared" ca="1" si="2"/>
        <v xml:space="preserve"> </v>
      </c>
    </row>
    <row r="12" spans="1:10" ht="23.25">
      <c r="A12" s="37" t="s">
        <v>8</v>
      </c>
      <c r="B12" s="38"/>
      <c r="D12" s="37" t="s">
        <v>181</v>
      </c>
      <c r="E12" s="39"/>
      <c r="F12" s="28">
        <v>7</v>
      </c>
      <c r="G12" s="54" t="str">
        <f t="shared" ca="1" si="0"/>
        <v xml:space="preserve"> </v>
      </c>
      <c r="H12" s="55" t="str">
        <f t="shared" ca="1" si="1"/>
        <v xml:space="preserve"> </v>
      </c>
      <c r="I12" s="56" t="str">
        <f t="shared" ca="1" si="2"/>
        <v xml:space="preserve"> </v>
      </c>
    </row>
    <row r="13" spans="1:10" ht="23.25">
      <c r="A13" s="37" t="s">
        <v>9</v>
      </c>
      <c r="B13" s="38"/>
      <c r="D13" s="37" t="s">
        <v>50</v>
      </c>
      <c r="E13" s="39"/>
      <c r="F13" s="28">
        <v>8</v>
      </c>
      <c r="G13" s="54" t="str">
        <f t="shared" ca="1" si="0"/>
        <v xml:space="preserve"> </v>
      </c>
      <c r="H13" s="55" t="str">
        <f t="shared" ca="1" si="1"/>
        <v xml:space="preserve"> </v>
      </c>
      <c r="I13" s="56" t="str">
        <f t="shared" ca="1" si="2"/>
        <v xml:space="preserve"> </v>
      </c>
    </row>
    <row r="14" spans="1:10" ht="23.25">
      <c r="A14" s="37" t="s">
        <v>10</v>
      </c>
      <c r="B14" s="38"/>
      <c r="D14" s="37" t="s">
        <v>51</v>
      </c>
      <c r="E14" s="39"/>
      <c r="F14" s="28">
        <v>9</v>
      </c>
      <c r="G14" s="54" t="str">
        <f t="shared" ca="1" si="0"/>
        <v xml:space="preserve"> </v>
      </c>
      <c r="H14" s="55" t="str">
        <f t="shared" ca="1" si="1"/>
        <v xml:space="preserve"> </v>
      </c>
      <c r="I14" s="56" t="str">
        <f t="shared" ca="1" si="2"/>
        <v xml:space="preserve"> </v>
      </c>
    </row>
    <row r="15" spans="1:10" ht="23.25">
      <c r="A15" s="37" t="s">
        <v>11</v>
      </c>
      <c r="B15" s="38"/>
      <c r="D15" s="37" t="s">
        <v>52</v>
      </c>
      <c r="E15" s="39"/>
      <c r="F15" s="28">
        <v>10</v>
      </c>
      <c r="G15" s="54" t="str">
        <f t="shared" ca="1" si="0"/>
        <v xml:space="preserve"> </v>
      </c>
      <c r="H15" s="55" t="str">
        <f t="shared" ca="1" si="1"/>
        <v xml:space="preserve"> </v>
      </c>
      <c r="I15" s="56" t="str">
        <f t="shared" ca="1" si="2"/>
        <v xml:space="preserve"> </v>
      </c>
    </row>
    <row r="16" spans="1:10" ht="23.25">
      <c r="A16" s="37" t="s">
        <v>12</v>
      </c>
      <c r="B16" s="38"/>
      <c r="D16" s="37" t="s">
        <v>53</v>
      </c>
      <c r="E16" s="39"/>
      <c r="F16" s="28">
        <v>11</v>
      </c>
      <c r="G16" s="54" t="str">
        <f t="shared" ca="1" si="0"/>
        <v xml:space="preserve"> </v>
      </c>
      <c r="H16" s="55" t="str">
        <f t="shared" ca="1" si="1"/>
        <v xml:space="preserve"> </v>
      </c>
      <c r="I16" s="56" t="str">
        <f t="shared" ca="1" si="2"/>
        <v xml:space="preserve"> </v>
      </c>
    </row>
    <row r="17" spans="1:9" ht="23.25">
      <c r="A17" s="37" t="s">
        <v>13</v>
      </c>
      <c r="B17" s="38"/>
      <c r="D17" s="40" t="s">
        <v>177</v>
      </c>
      <c r="E17" s="41"/>
      <c r="F17" s="28">
        <v>12</v>
      </c>
      <c r="G17" s="54" t="str">
        <f t="shared" ca="1" si="0"/>
        <v xml:space="preserve"> </v>
      </c>
      <c r="H17" s="55" t="str">
        <f t="shared" ca="1" si="1"/>
        <v xml:space="preserve"> </v>
      </c>
      <c r="I17" s="56" t="str">
        <f t="shared" ca="1" si="2"/>
        <v xml:space="preserve"> </v>
      </c>
    </row>
    <row r="18" spans="1:9" ht="23.25">
      <c r="A18" s="37" t="s">
        <v>14</v>
      </c>
      <c r="B18" s="38"/>
      <c r="D18" s="42" t="s">
        <v>54</v>
      </c>
      <c r="E18" s="39"/>
      <c r="F18" s="28">
        <v>13</v>
      </c>
      <c r="G18" s="54" t="str">
        <f t="shared" ca="1" si="0"/>
        <v xml:space="preserve"> </v>
      </c>
      <c r="H18" s="55" t="str">
        <f t="shared" ca="1" si="1"/>
        <v xml:space="preserve"> </v>
      </c>
      <c r="I18" s="56" t="str">
        <f t="shared" ca="1" si="2"/>
        <v xml:space="preserve"> </v>
      </c>
    </row>
    <row r="19" spans="1:9" ht="23.25">
      <c r="A19" s="37" t="s">
        <v>15</v>
      </c>
      <c r="B19" s="38"/>
      <c r="D19" s="42" t="s">
        <v>55</v>
      </c>
      <c r="E19" s="39"/>
      <c r="F19" s="28">
        <v>14</v>
      </c>
      <c r="G19" s="54" t="str">
        <f t="shared" ca="1" si="0"/>
        <v xml:space="preserve"> </v>
      </c>
      <c r="H19" s="55" t="str">
        <f t="shared" ca="1" si="1"/>
        <v xml:space="preserve"> </v>
      </c>
      <c r="I19" s="56" t="str">
        <f t="shared" ca="1" si="2"/>
        <v xml:space="preserve"> </v>
      </c>
    </row>
    <row r="20" spans="1:9" ht="23.25">
      <c r="A20" s="37" t="s">
        <v>16</v>
      </c>
      <c r="B20" s="38"/>
      <c r="D20" s="42" t="s">
        <v>56</v>
      </c>
      <c r="E20" s="39"/>
      <c r="F20" s="28">
        <v>15</v>
      </c>
      <c r="G20" s="54" t="str">
        <f t="shared" ca="1" si="0"/>
        <v xml:space="preserve"> </v>
      </c>
      <c r="H20" s="55" t="str">
        <f t="shared" ca="1" si="1"/>
        <v xml:space="preserve"> </v>
      </c>
      <c r="I20" s="56" t="str">
        <f t="shared" ca="1" si="2"/>
        <v xml:space="preserve"> </v>
      </c>
    </row>
    <row r="21" spans="1:9" ht="23.25">
      <c r="A21" s="37" t="s">
        <v>17</v>
      </c>
      <c r="B21" s="38"/>
      <c r="D21" s="42" t="s">
        <v>57</v>
      </c>
      <c r="E21" s="39"/>
      <c r="F21" s="28">
        <v>16</v>
      </c>
      <c r="G21" s="54" t="str">
        <f t="shared" ca="1" si="0"/>
        <v xml:space="preserve"> </v>
      </c>
      <c r="H21" s="55" t="str">
        <f t="shared" ca="1" si="1"/>
        <v xml:space="preserve"> </v>
      </c>
      <c r="I21" s="56" t="str">
        <f t="shared" ca="1" si="2"/>
        <v xml:space="preserve"> </v>
      </c>
    </row>
    <row r="22" spans="1:9" ht="23.25">
      <c r="A22" s="37" t="s">
        <v>18</v>
      </c>
      <c r="B22" s="38"/>
      <c r="D22" s="42" t="s">
        <v>58</v>
      </c>
      <c r="E22" s="39"/>
      <c r="F22" s="28">
        <v>17</v>
      </c>
      <c r="G22" s="54" t="str">
        <f t="shared" ca="1" si="0"/>
        <v xml:space="preserve"> </v>
      </c>
      <c r="H22" s="55" t="str">
        <f t="shared" ca="1" si="1"/>
        <v xml:space="preserve"> </v>
      </c>
      <c r="I22" s="56" t="str">
        <f t="shared" ca="1" si="2"/>
        <v xml:space="preserve"> </v>
      </c>
    </row>
    <row r="23" spans="1:9" ht="23.25">
      <c r="A23" s="37" t="s">
        <v>19</v>
      </c>
      <c r="B23" s="38"/>
      <c r="D23" s="42" t="s">
        <v>59</v>
      </c>
      <c r="E23" s="39"/>
      <c r="F23" s="28">
        <v>18</v>
      </c>
      <c r="G23" s="54" t="str">
        <f t="shared" ca="1" si="0"/>
        <v xml:space="preserve"> </v>
      </c>
      <c r="H23" s="55" t="str">
        <f t="shared" ca="1" si="1"/>
        <v xml:space="preserve"> </v>
      </c>
      <c r="I23" s="56" t="str">
        <f t="shared" ca="1" si="2"/>
        <v xml:space="preserve"> </v>
      </c>
    </row>
    <row r="24" spans="1:9" ht="23.25">
      <c r="A24" s="37" t="s">
        <v>20</v>
      </c>
      <c r="B24" s="38"/>
      <c r="D24" s="42" t="s">
        <v>60</v>
      </c>
      <c r="E24" s="39"/>
      <c r="F24" s="28">
        <v>19</v>
      </c>
      <c r="G24" s="54" t="str">
        <f t="shared" ca="1" si="0"/>
        <v xml:space="preserve"> </v>
      </c>
      <c r="H24" s="55" t="str">
        <f t="shared" ca="1" si="1"/>
        <v xml:space="preserve"> </v>
      </c>
      <c r="I24" s="56" t="str">
        <f t="shared" ca="1" si="2"/>
        <v xml:space="preserve"> </v>
      </c>
    </row>
    <row r="25" spans="1:9" ht="23.25">
      <c r="A25" s="37" t="s">
        <v>21</v>
      </c>
      <c r="B25" s="38"/>
      <c r="D25" s="42" t="s">
        <v>61</v>
      </c>
      <c r="E25" s="39"/>
      <c r="F25" s="28">
        <v>20</v>
      </c>
      <c r="G25" s="54" t="str">
        <f t="shared" ca="1" si="0"/>
        <v xml:space="preserve"> </v>
      </c>
      <c r="H25" s="55" t="str">
        <f t="shared" ca="1" si="1"/>
        <v xml:space="preserve"> </v>
      </c>
      <c r="I25" s="56" t="str">
        <f t="shared" ca="1" si="2"/>
        <v xml:space="preserve"> </v>
      </c>
    </row>
    <row r="26" spans="1:9" ht="23.25">
      <c r="A26" s="37" t="s">
        <v>22</v>
      </c>
      <c r="B26" s="38"/>
      <c r="D26" s="42" t="s">
        <v>62</v>
      </c>
      <c r="E26" s="39"/>
      <c r="F26" s="28">
        <v>21</v>
      </c>
      <c r="G26" s="54" t="str">
        <f t="shared" ca="1" si="0"/>
        <v xml:space="preserve"> </v>
      </c>
      <c r="H26" s="55" t="str">
        <f t="shared" ca="1" si="1"/>
        <v xml:space="preserve"> </v>
      </c>
      <c r="I26" s="56" t="str">
        <f t="shared" ca="1" si="2"/>
        <v xml:space="preserve"> </v>
      </c>
    </row>
    <row r="27" spans="1:9" ht="23.25">
      <c r="A27" s="37" t="s">
        <v>23</v>
      </c>
      <c r="B27" s="38"/>
      <c r="D27" s="42" t="s">
        <v>63</v>
      </c>
      <c r="E27" s="39"/>
      <c r="F27" s="28">
        <v>22</v>
      </c>
      <c r="G27" s="54" t="str">
        <f t="shared" ca="1" si="0"/>
        <v xml:space="preserve"> </v>
      </c>
      <c r="H27" s="55" t="str">
        <f t="shared" ca="1" si="1"/>
        <v xml:space="preserve"> </v>
      </c>
      <c r="I27" s="56" t="str">
        <f t="shared" ca="1" si="2"/>
        <v xml:space="preserve"> </v>
      </c>
    </row>
    <row r="28" spans="1:9" ht="23.25">
      <c r="A28" s="37" t="s">
        <v>24</v>
      </c>
      <c r="B28" s="38"/>
      <c r="D28" s="42" t="s">
        <v>64</v>
      </c>
      <c r="E28" s="39"/>
      <c r="F28" s="28">
        <v>23</v>
      </c>
      <c r="G28" s="54" t="str">
        <f t="shared" ca="1" si="0"/>
        <v xml:space="preserve"> </v>
      </c>
      <c r="H28" s="55" t="str">
        <f t="shared" ca="1" si="1"/>
        <v xml:space="preserve"> </v>
      </c>
      <c r="I28" s="56" t="str">
        <f t="shared" ca="1" si="2"/>
        <v xml:space="preserve"> </v>
      </c>
    </row>
    <row r="29" spans="1:9" ht="23.25">
      <c r="A29" s="37" t="s">
        <v>25</v>
      </c>
      <c r="B29" s="38"/>
      <c r="D29" s="42" t="s">
        <v>65</v>
      </c>
      <c r="E29" s="39"/>
      <c r="F29" s="28">
        <v>24</v>
      </c>
      <c r="G29" s="54" t="str">
        <f t="shared" ca="1" si="0"/>
        <v xml:space="preserve"> </v>
      </c>
      <c r="H29" s="55" t="str">
        <f t="shared" ca="1" si="1"/>
        <v xml:space="preserve"> </v>
      </c>
      <c r="I29" s="56" t="str">
        <f t="shared" ca="1" si="2"/>
        <v xml:space="preserve"> </v>
      </c>
    </row>
    <row r="30" spans="1:9" ht="23.25">
      <c r="A30" s="37" t="s">
        <v>26</v>
      </c>
      <c r="B30" s="38"/>
      <c r="D30" s="42" t="s">
        <v>66</v>
      </c>
      <c r="E30" s="39"/>
      <c r="F30" s="28">
        <v>25</v>
      </c>
      <c r="G30" s="54" t="str">
        <f t="shared" ca="1" si="0"/>
        <v xml:space="preserve"> </v>
      </c>
      <c r="H30" s="55" t="str">
        <f t="shared" ca="1" si="1"/>
        <v xml:space="preserve"> </v>
      </c>
      <c r="I30" s="56" t="str">
        <f t="shared" ca="1" si="2"/>
        <v xml:space="preserve"> </v>
      </c>
    </row>
    <row r="31" spans="1:9" ht="23.25">
      <c r="A31" s="37" t="s">
        <v>27</v>
      </c>
      <c r="B31" s="38"/>
      <c r="D31" s="42" t="s">
        <v>67</v>
      </c>
      <c r="E31" s="39"/>
      <c r="F31" s="28">
        <v>26</v>
      </c>
      <c r="G31" s="54" t="str">
        <f t="shared" ca="1" si="0"/>
        <v xml:space="preserve"> </v>
      </c>
      <c r="H31" s="55" t="str">
        <f t="shared" ca="1" si="1"/>
        <v xml:space="preserve"> </v>
      </c>
      <c r="I31" s="56" t="str">
        <f t="shared" ca="1" si="2"/>
        <v xml:space="preserve"> </v>
      </c>
    </row>
    <row r="32" spans="1:9" ht="23.25">
      <c r="A32" s="37" t="s">
        <v>28</v>
      </c>
      <c r="B32" s="38"/>
      <c r="D32" s="43" t="s">
        <v>68</v>
      </c>
      <c r="E32" s="44"/>
      <c r="F32" s="28">
        <v>27</v>
      </c>
      <c r="G32" s="54" t="str">
        <f t="shared" ca="1" si="0"/>
        <v xml:space="preserve"> </v>
      </c>
      <c r="H32" s="55" t="str">
        <f t="shared" ca="1" si="1"/>
        <v xml:space="preserve"> </v>
      </c>
      <c r="I32" s="56" t="str">
        <f t="shared" ca="1" si="2"/>
        <v xml:space="preserve"> </v>
      </c>
    </row>
    <row r="33" spans="1:9" ht="23.25">
      <c r="A33" s="37" t="s">
        <v>29</v>
      </c>
      <c r="B33" s="38"/>
      <c r="D33" s="40" t="s">
        <v>180</v>
      </c>
      <c r="E33" s="41"/>
      <c r="F33" s="28">
        <v>28</v>
      </c>
      <c r="G33" s="54" t="str">
        <f t="shared" ca="1" si="0"/>
        <v xml:space="preserve"> </v>
      </c>
      <c r="H33" s="55" t="str">
        <f t="shared" ca="1" si="1"/>
        <v xml:space="preserve"> </v>
      </c>
      <c r="I33" s="56" t="str">
        <f t="shared" ca="1" si="2"/>
        <v xml:space="preserve"> </v>
      </c>
    </row>
    <row r="34" spans="1:9" ht="23.25">
      <c r="A34" s="37" t="s">
        <v>30</v>
      </c>
      <c r="B34" s="38"/>
      <c r="D34" s="37" t="s">
        <v>69</v>
      </c>
      <c r="E34" s="38"/>
      <c r="F34" s="28">
        <v>29</v>
      </c>
      <c r="G34" s="54" t="str">
        <f t="shared" ca="1" si="0"/>
        <v xml:space="preserve"> </v>
      </c>
      <c r="H34" s="55" t="str">
        <f t="shared" ca="1" si="1"/>
        <v xml:space="preserve"> </v>
      </c>
      <c r="I34" s="56" t="str">
        <f t="shared" ca="1" si="2"/>
        <v xml:space="preserve"> </v>
      </c>
    </row>
    <row r="35" spans="1:9" ht="23.25">
      <c r="A35" s="37" t="s">
        <v>31</v>
      </c>
      <c r="B35" s="38"/>
      <c r="D35" s="37" t="s">
        <v>70</v>
      </c>
      <c r="E35" s="38"/>
      <c r="F35" s="28">
        <v>30</v>
      </c>
      <c r="G35" s="54" t="str">
        <f t="shared" ca="1" si="0"/>
        <v xml:space="preserve"> </v>
      </c>
      <c r="H35" s="55" t="str">
        <f t="shared" ca="1" si="1"/>
        <v xml:space="preserve"> </v>
      </c>
      <c r="I35" s="56" t="str">
        <f t="shared" ca="1" si="2"/>
        <v xml:space="preserve"> </v>
      </c>
    </row>
    <row r="36" spans="1:9" ht="23.25">
      <c r="A36" s="37" t="s">
        <v>32</v>
      </c>
      <c r="B36" s="38"/>
      <c r="D36" s="37" t="s">
        <v>71</v>
      </c>
      <c r="E36" s="38"/>
      <c r="F36" s="28">
        <v>31</v>
      </c>
      <c r="G36" s="54" t="str">
        <f t="shared" ca="1" si="0"/>
        <v xml:space="preserve"> </v>
      </c>
      <c r="H36" s="55" t="str">
        <f t="shared" ca="1" si="1"/>
        <v xml:space="preserve"> </v>
      </c>
      <c r="I36" s="56" t="str">
        <f t="shared" ca="1" si="2"/>
        <v xml:space="preserve"> </v>
      </c>
    </row>
    <row r="37" spans="1:9" ht="26.25">
      <c r="A37" s="45" t="s">
        <v>176</v>
      </c>
      <c r="B37" s="46"/>
      <c r="D37" s="37" t="s">
        <v>72</v>
      </c>
      <c r="E37" s="38"/>
      <c r="F37" s="28">
        <v>32</v>
      </c>
      <c r="G37" s="54" t="str">
        <f t="shared" ca="1" si="0"/>
        <v xml:space="preserve"> </v>
      </c>
      <c r="H37" s="55" t="str">
        <f t="shared" ca="1" si="1"/>
        <v xml:space="preserve"> </v>
      </c>
      <c r="I37" s="56" t="str">
        <f t="shared" ca="1" si="2"/>
        <v xml:space="preserve"> </v>
      </c>
    </row>
    <row r="38" spans="1:9" ht="23.25">
      <c r="A38" s="37" t="s">
        <v>33</v>
      </c>
      <c r="B38" s="38"/>
      <c r="D38" s="37" t="s">
        <v>73</v>
      </c>
      <c r="E38" s="38"/>
      <c r="F38" s="28">
        <v>33</v>
      </c>
      <c r="G38" s="54" t="str">
        <f t="shared" ca="1" si="0"/>
        <v xml:space="preserve"> </v>
      </c>
      <c r="H38" s="55" t="str">
        <f t="shared" ca="1" si="1"/>
        <v xml:space="preserve"> </v>
      </c>
      <c r="I38" s="56" t="str">
        <f t="shared" ca="1" si="2"/>
        <v xml:space="preserve"> </v>
      </c>
    </row>
    <row r="39" spans="1:9" ht="23.25">
      <c r="A39" s="37" t="s">
        <v>34</v>
      </c>
      <c r="B39" s="38"/>
      <c r="D39" s="37" t="s">
        <v>74</v>
      </c>
      <c r="E39" s="38"/>
      <c r="F39" s="28">
        <v>34</v>
      </c>
      <c r="G39" s="54" t="str">
        <f t="shared" ca="1" si="0"/>
        <v xml:space="preserve"> </v>
      </c>
      <c r="H39" s="55" t="str">
        <f t="shared" ca="1" si="1"/>
        <v xml:space="preserve"> </v>
      </c>
      <c r="I39" s="56" t="str">
        <f t="shared" ca="1" si="2"/>
        <v xml:space="preserve"> </v>
      </c>
    </row>
    <row r="40" spans="1:9" ht="23.25">
      <c r="A40" s="37" t="s">
        <v>35</v>
      </c>
      <c r="B40" s="38"/>
      <c r="D40" s="37" t="s">
        <v>75</v>
      </c>
      <c r="E40" s="38"/>
      <c r="F40" s="28">
        <v>35</v>
      </c>
      <c r="G40" s="54" t="str">
        <f t="shared" ca="1" si="0"/>
        <v xml:space="preserve"> </v>
      </c>
      <c r="H40" s="55" t="str">
        <f t="shared" ca="1" si="1"/>
        <v xml:space="preserve"> </v>
      </c>
      <c r="I40" s="56" t="str">
        <f t="shared" ca="1" si="2"/>
        <v xml:space="preserve"> </v>
      </c>
    </row>
    <row r="41" spans="1:9" ht="23.25">
      <c r="A41" s="37" t="s">
        <v>36</v>
      </c>
      <c r="B41" s="38"/>
      <c r="D41" s="37" t="s">
        <v>76</v>
      </c>
      <c r="E41" s="38"/>
      <c r="F41" s="28">
        <v>36</v>
      </c>
      <c r="G41" s="54" t="str">
        <f t="shared" ca="1" si="0"/>
        <v xml:space="preserve"> </v>
      </c>
      <c r="H41" s="55" t="str">
        <f t="shared" ca="1" si="1"/>
        <v xml:space="preserve"> </v>
      </c>
      <c r="I41" s="56" t="str">
        <f t="shared" ca="1" si="2"/>
        <v xml:space="preserve"> </v>
      </c>
    </row>
    <row r="42" spans="1:9" ht="23.25">
      <c r="A42" s="37" t="s">
        <v>37</v>
      </c>
      <c r="B42" s="38"/>
      <c r="D42" s="37" t="s">
        <v>77</v>
      </c>
      <c r="E42" s="38"/>
      <c r="F42" s="28">
        <v>37</v>
      </c>
      <c r="G42" s="54" t="str">
        <f t="shared" ca="1" si="0"/>
        <v xml:space="preserve"> </v>
      </c>
      <c r="H42" s="55" t="str">
        <f t="shared" ca="1" si="1"/>
        <v xml:space="preserve"> </v>
      </c>
      <c r="I42" s="56" t="str">
        <f t="shared" ca="1" si="2"/>
        <v xml:space="preserve"> </v>
      </c>
    </row>
    <row r="43" spans="1:9" ht="23.25">
      <c r="A43" s="37" t="s">
        <v>38</v>
      </c>
      <c r="B43" s="38"/>
      <c r="D43" s="37" t="s">
        <v>78</v>
      </c>
      <c r="E43" s="38"/>
      <c r="F43" s="28">
        <v>38</v>
      </c>
      <c r="G43" s="54" t="str">
        <f t="shared" ca="1" si="0"/>
        <v xml:space="preserve"> </v>
      </c>
      <c r="H43" s="55" t="str">
        <f t="shared" ca="1" si="1"/>
        <v xml:space="preserve"> </v>
      </c>
      <c r="I43" s="56" t="str">
        <f t="shared" ca="1" si="2"/>
        <v xml:space="preserve"> </v>
      </c>
    </row>
    <row r="44" spans="1:9" ht="23.25">
      <c r="A44" s="37" t="s">
        <v>39</v>
      </c>
      <c r="B44" s="38"/>
      <c r="D44" s="37" t="s">
        <v>79</v>
      </c>
      <c r="E44" s="38"/>
      <c r="F44" s="28">
        <v>39</v>
      </c>
      <c r="G44" s="54" t="str">
        <f t="shared" ca="1" si="0"/>
        <v xml:space="preserve"> </v>
      </c>
      <c r="H44" s="55" t="str">
        <f t="shared" ca="1" si="1"/>
        <v xml:space="preserve"> </v>
      </c>
      <c r="I44" s="57" t="str">
        <f t="shared" ca="1" si="2"/>
        <v xml:space="preserve"> </v>
      </c>
    </row>
    <row r="45" spans="1:9" ht="23.25">
      <c r="A45" s="37" t="s">
        <v>40</v>
      </c>
      <c r="B45" s="38"/>
      <c r="D45" s="37" t="s">
        <v>80</v>
      </c>
      <c r="E45" s="38"/>
      <c r="F45" s="28">
        <v>40</v>
      </c>
      <c r="G45" s="54" t="str">
        <f t="shared" ca="1" si="0"/>
        <v xml:space="preserve"> </v>
      </c>
      <c r="H45" s="55" t="str">
        <f t="shared" ca="1" si="1"/>
        <v xml:space="preserve"> </v>
      </c>
      <c r="I45" s="57" t="str">
        <f t="shared" ca="1" si="2"/>
        <v xml:space="preserve"> </v>
      </c>
    </row>
    <row r="46" spans="1:9" ht="23.25">
      <c r="A46" s="37" t="s">
        <v>41</v>
      </c>
      <c r="B46" s="38"/>
      <c r="D46" s="37" t="s">
        <v>81</v>
      </c>
      <c r="E46" s="38"/>
      <c r="F46" s="28">
        <v>41</v>
      </c>
      <c r="G46" s="54" t="str">
        <f t="shared" ca="1" si="0"/>
        <v xml:space="preserve"> </v>
      </c>
      <c r="H46" s="55" t="str">
        <f t="shared" ca="1" si="1"/>
        <v xml:space="preserve"> </v>
      </c>
      <c r="I46" s="57" t="str">
        <f t="shared" ca="1" si="2"/>
        <v xml:space="preserve"> </v>
      </c>
    </row>
    <row r="47" spans="1:9" ht="23.25">
      <c r="A47" s="47"/>
      <c r="B47" s="47"/>
      <c r="D47" s="48"/>
      <c r="E47" s="48"/>
    </row>
    <row r="48" spans="1:9" s="68" customFormat="1" ht="21">
      <c r="A48" s="65" t="s">
        <v>182</v>
      </c>
      <c r="B48" s="66"/>
      <c r="C48" s="66"/>
      <c r="D48" s="66"/>
      <c r="E48" s="67"/>
    </row>
    <row r="49" spans="1:5" s="68" customFormat="1" ht="18.75">
      <c r="A49" s="69" t="s">
        <v>178</v>
      </c>
      <c r="B49" s="70"/>
      <c r="C49" s="70"/>
      <c r="D49" s="70"/>
      <c r="E49" s="71"/>
    </row>
    <row r="50" spans="1:5" s="68" customFormat="1" ht="18.75">
      <c r="A50" s="72" t="s">
        <v>179</v>
      </c>
      <c r="B50" s="73"/>
      <c r="C50" s="73"/>
      <c r="D50" s="73"/>
      <c r="E50" s="74"/>
    </row>
    <row r="51" spans="1:5" ht="23.25">
      <c r="A51" s="47"/>
      <c r="B51" s="47"/>
    </row>
    <row r="52" spans="1:5" ht="23.25">
      <c r="A52" s="47"/>
      <c r="B52" s="47"/>
    </row>
    <row r="53" spans="1:5" ht="23.25">
      <c r="A53" s="47"/>
      <c r="B53" s="47"/>
    </row>
    <row r="54" spans="1:5" ht="23.25">
      <c r="A54" s="47"/>
      <c r="B54" s="47"/>
    </row>
    <row r="55" spans="1:5" ht="23.25">
      <c r="A55" s="47"/>
      <c r="B55" s="47"/>
    </row>
    <row r="56" spans="1:5" ht="23.25">
      <c r="A56" s="47"/>
      <c r="B56" s="47"/>
    </row>
    <row r="57" spans="1:5" ht="23.25">
      <c r="A57" s="47"/>
      <c r="B57" s="47"/>
    </row>
    <row r="58" spans="1:5" ht="23.25">
      <c r="A58" s="47"/>
      <c r="B58" s="47"/>
    </row>
    <row r="59" spans="1:5" ht="23.25">
      <c r="A59" s="47"/>
      <c r="B59" s="47"/>
    </row>
    <row r="60" spans="1:5" ht="23.25">
      <c r="A60" s="47"/>
      <c r="B60" s="47"/>
    </row>
    <row r="61" spans="1:5" ht="23.25">
      <c r="A61" s="47"/>
      <c r="B61" s="47"/>
    </row>
    <row r="62" spans="1:5" ht="23.25">
      <c r="A62" s="47"/>
      <c r="B62" s="47"/>
    </row>
    <row r="63" spans="1:5" ht="23.25">
      <c r="A63" s="47"/>
      <c r="B63" s="47"/>
    </row>
    <row r="64" spans="1:5" ht="23.25">
      <c r="A64" s="47"/>
      <c r="B64" s="47"/>
    </row>
    <row r="65" spans="1:2" ht="23.25">
      <c r="A65" s="47"/>
      <c r="B65" s="47"/>
    </row>
  </sheetData>
  <sheetProtection password="831F" sheet="1" objects="1" scenarios="1"/>
  <mergeCells count="3">
    <mergeCell ref="H2:I2"/>
    <mergeCell ref="H3:I3"/>
    <mergeCell ref="H4:I4"/>
  </mergeCells>
  <conditionalFormatting sqref="I44:I46 G6:G46 H6:H44 H46">
    <cfRule type="cellIs" dxfId="2" priority="4" operator="equal">
      <formula>0</formula>
    </cfRule>
  </conditionalFormatting>
  <conditionalFormatting sqref="I6:I43">
    <cfRule type="cellIs" dxfId="1" priority="2" operator="equal">
      <formula>0</formula>
    </cfRule>
  </conditionalFormatting>
  <conditionalFormatting sqref="H45">
    <cfRule type="cellIs" dxfId="0" priority="1" operator="equal">
      <formula>0</formula>
    </cfRule>
  </conditionalFormatting>
  <dataValidations count="1">
    <dataValidation type="list" showInputMessage="1" showErrorMessage="1" sqref="H2:I2">
      <formula1>$G$1:$J$1</formula1>
    </dataValidation>
  </dataValidations>
  <pageMargins left="0.45" right="0.45" top="0.5" bottom="0.25" header="0.3" footer="0.3"/>
  <pageSetup scale="62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>
    <pageSetUpPr fitToPage="1"/>
  </sheetPr>
  <dimension ref="A2:I39"/>
  <sheetViews>
    <sheetView zoomScaleNormal="100" workbookViewId="0">
      <selection activeCell="A8" sqref="A8:XFD35"/>
    </sheetView>
  </sheetViews>
  <sheetFormatPr defaultRowHeight="15"/>
  <cols>
    <col min="1" max="1" width="2.42578125" customWidth="1"/>
    <col min="2" max="2" width="41.28515625" customWidth="1"/>
    <col min="3" max="3" width="44.85546875" customWidth="1"/>
    <col min="4" max="4" width="34.85546875" customWidth="1"/>
  </cols>
  <sheetData>
    <row r="2" spans="1:9" ht="28.5">
      <c r="A2" s="9" t="s">
        <v>83</v>
      </c>
      <c r="B2" s="10"/>
      <c r="C2" s="10"/>
      <c r="D2" s="11"/>
    </row>
    <row r="3" spans="1:9" ht="18.75">
      <c r="A3" s="2" t="s">
        <v>85</v>
      </c>
      <c r="B3" s="2"/>
      <c r="C3" s="2"/>
      <c r="D3" s="2"/>
      <c r="E3" s="2"/>
      <c r="F3" s="2"/>
    </row>
    <row r="4" spans="1:9" ht="21">
      <c r="A4" s="8" t="s">
        <v>84</v>
      </c>
      <c r="B4" s="3" t="s">
        <v>86</v>
      </c>
      <c r="C4" s="3"/>
      <c r="D4" s="3"/>
      <c r="E4" s="3"/>
      <c r="F4" s="3"/>
      <c r="G4" s="3"/>
      <c r="H4" s="3"/>
      <c r="I4" s="3"/>
    </row>
    <row r="5" spans="1:9" ht="21">
      <c r="A5" s="8" t="s">
        <v>84</v>
      </c>
      <c r="B5" s="3" t="s">
        <v>87</v>
      </c>
      <c r="C5" s="3"/>
      <c r="D5" s="3"/>
      <c r="E5" s="3"/>
      <c r="F5" s="3"/>
      <c r="G5" s="3"/>
      <c r="H5" s="3"/>
      <c r="I5" s="3"/>
    </row>
    <row r="6" spans="1:9" ht="21">
      <c r="A6" s="8"/>
      <c r="B6" s="3" t="s">
        <v>88</v>
      </c>
      <c r="C6" s="3"/>
      <c r="D6" s="3"/>
      <c r="E6" s="3"/>
      <c r="F6" s="3"/>
      <c r="G6" s="3"/>
      <c r="H6" s="3"/>
      <c r="I6" s="3"/>
    </row>
    <row r="7" spans="1:9">
      <c r="A7" s="4"/>
      <c r="B7" s="4"/>
      <c r="C7" s="4"/>
      <c r="D7" s="4"/>
    </row>
    <row r="8" spans="1:9" s="27" customFormat="1" ht="23.25">
      <c r="A8" s="75" t="s">
        <v>114</v>
      </c>
      <c r="B8" s="26"/>
      <c r="C8" s="26"/>
      <c r="D8" s="26" t="s">
        <v>173</v>
      </c>
    </row>
    <row r="9" spans="1:9" s="27" customFormat="1" ht="18.75">
      <c r="A9" s="76"/>
      <c r="B9" s="76"/>
      <c r="C9" s="77" t="s">
        <v>112</v>
      </c>
      <c r="D9" s="77" t="s">
        <v>113</v>
      </c>
    </row>
    <row r="10" spans="1:9" s="27" customFormat="1" ht="26.25">
      <c r="A10" s="78" t="s">
        <v>89</v>
      </c>
      <c r="B10" s="79"/>
      <c r="C10" s="80"/>
      <c r="D10" s="81"/>
    </row>
    <row r="11" spans="1:9" s="27" customFormat="1" ht="26.25">
      <c r="A11" s="82" t="s">
        <v>90</v>
      </c>
      <c r="B11" s="49"/>
      <c r="C11" s="80"/>
      <c r="D11" s="81"/>
    </row>
    <row r="12" spans="1:9" s="27" customFormat="1" ht="26.25">
      <c r="A12" s="82" t="s">
        <v>91</v>
      </c>
      <c r="B12" s="49"/>
      <c r="C12" s="80"/>
      <c r="D12" s="81"/>
    </row>
    <row r="13" spans="1:9" s="27" customFormat="1" ht="26.25">
      <c r="A13" s="82" t="s">
        <v>92</v>
      </c>
      <c r="B13" s="49"/>
      <c r="C13" s="80"/>
      <c r="D13" s="81"/>
    </row>
    <row r="14" spans="1:9" s="27" customFormat="1" ht="26.25">
      <c r="A14" s="82" t="s">
        <v>93</v>
      </c>
      <c r="B14" s="49"/>
      <c r="C14" s="80"/>
      <c r="D14" s="81"/>
    </row>
    <row r="15" spans="1:9" s="27" customFormat="1" ht="26.25">
      <c r="A15" s="82" t="s">
        <v>94</v>
      </c>
      <c r="B15" s="49"/>
      <c r="C15" s="80"/>
      <c r="D15" s="81"/>
    </row>
    <row r="16" spans="1:9" s="27" customFormat="1" ht="26.25">
      <c r="A16" s="82" t="s">
        <v>95</v>
      </c>
      <c r="B16" s="49"/>
      <c r="C16" s="80"/>
      <c r="D16" s="81"/>
    </row>
    <row r="17" spans="1:4" s="27" customFormat="1" ht="26.25">
      <c r="A17" s="82" t="s">
        <v>96</v>
      </c>
      <c r="B17" s="49"/>
      <c r="C17" s="80"/>
      <c r="D17" s="81"/>
    </row>
    <row r="18" spans="1:4" s="27" customFormat="1" ht="26.25">
      <c r="A18" s="82" t="s">
        <v>97</v>
      </c>
      <c r="B18" s="49"/>
      <c r="C18" s="80"/>
      <c r="D18" s="81"/>
    </row>
    <row r="19" spans="1:4" s="27" customFormat="1" ht="26.25">
      <c r="A19" s="82" t="s">
        <v>98</v>
      </c>
      <c r="B19" s="49"/>
      <c r="C19" s="80"/>
      <c r="D19" s="81"/>
    </row>
    <row r="20" spans="1:4" s="27" customFormat="1" ht="26.25">
      <c r="A20" s="78" t="s">
        <v>99</v>
      </c>
      <c r="B20" s="79"/>
      <c r="C20" s="80"/>
      <c r="D20" s="81"/>
    </row>
    <row r="21" spans="1:4" s="27" customFormat="1" ht="26.25">
      <c r="A21" s="83" t="s">
        <v>100</v>
      </c>
      <c r="B21" s="51"/>
      <c r="C21" s="80"/>
      <c r="D21" s="81"/>
    </row>
    <row r="22" spans="1:4" s="27" customFormat="1" ht="26.25">
      <c r="A22" s="83" t="s">
        <v>101</v>
      </c>
      <c r="B22" s="51"/>
      <c r="C22" s="80"/>
      <c r="D22" s="81"/>
    </row>
    <row r="23" spans="1:4" s="27" customFormat="1" ht="26.25">
      <c r="A23" s="83" t="s">
        <v>102</v>
      </c>
      <c r="B23" s="51"/>
      <c r="C23" s="80"/>
      <c r="D23" s="81"/>
    </row>
    <row r="24" spans="1:4" s="27" customFormat="1" ht="26.25">
      <c r="A24" s="83" t="s">
        <v>103</v>
      </c>
      <c r="B24" s="51"/>
      <c r="C24" s="80"/>
      <c r="D24" s="81"/>
    </row>
    <row r="25" spans="1:4" s="27" customFormat="1" ht="26.25">
      <c r="A25" s="83" t="s">
        <v>104</v>
      </c>
      <c r="B25" s="51"/>
      <c r="C25" s="80"/>
      <c r="D25" s="81"/>
    </row>
    <row r="26" spans="1:4" s="27" customFormat="1" ht="26.25">
      <c r="A26" s="83" t="s">
        <v>105</v>
      </c>
      <c r="B26" s="51"/>
      <c r="C26" s="80"/>
      <c r="D26" s="81"/>
    </row>
    <row r="27" spans="1:4" s="27" customFormat="1" ht="26.25">
      <c r="A27" s="83" t="s">
        <v>106</v>
      </c>
      <c r="B27" s="51"/>
      <c r="C27" s="80"/>
      <c r="D27" s="81"/>
    </row>
    <row r="28" spans="1:4" s="27" customFormat="1" ht="26.25">
      <c r="A28" s="83" t="s">
        <v>107</v>
      </c>
      <c r="B28" s="51"/>
      <c r="C28" s="80"/>
      <c r="D28" s="81"/>
    </row>
    <row r="29" spans="1:4" s="27" customFormat="1" ht="26.25">
      <c r="A29" s="83" t="s">
        <v>108</v>
      </c>
      <c r="B29" s="51"/>
      <c r="C29" s="81"/>
      <c r="D29" s="39" t="s">
        <v>115</v>
      </c>
    </row>
    <row r="30" spans="1:4" s="27" customFormat="1" ht="26.25">
      <c r="A30" s="84" t="s">
        <v>109</v>
      </c>
      <c r="B30" s="50"/>
      <c r="C30" s="81"/>
      <c r="D30" s="81"/>
    </row>
    <row r="31" spans="1:4" s="27" customFormat="1" ht="26.25">
      <c r="A31" s="85" t="s">
        <v>110</v>
      </c>
      <c r="B31" s="86"/>
      <c r="C31" s="81"/>
      <c r="D31" s="81"/>
    </row>
    <row r="32" spans="1:4" s="27" customFormat="1" ht="26.25">
      <c r="A32" s="87" t="s">
        <v>110</v>
      </c>
      <c r="B32" s="86"/>
      <c r="C32" s="81"/>
      <c r="D32" s="81"/>
    </row>
    <row r="33" spans="1:5" s="27" customFormat="1" ht="26.25">
      <c r="A33" s="87" t="s">
        <v>110</v>
      </c>
      <c r="B33" s="86"/>
      <c r="C33" s="81"/>
      <c r="D33" s="81"/>
    </row>
    <row r="34" spans="1:5" s="27" customFormat="1" ht="26.25">
      <c r="A34" s="87" t="s">
        <v>111</v>
      </c>
      <c r="B34" s="86"/>
      <c r="C34" s="81"/>
      <c r="D34" s="81"/>
    </row>
    <row r="35" spans="1:5" s="27" customFormat="1" ht="26.25">
      <c r="A35" s="87" t="s">
        <v>111</v>
      </c>
      <c r="B35" s="86"/>
      <c r="C35" s="81"/>
      <c r="D35" s="81"/>
    </row>
    <row r="36" spans="1:5" ht="18.75">
      <c r="A36" s="2"/>
      <c r="B36" s="2"/>
    </row>
    <row r="37" spans="1:5" ht="17.25">
      <c r="A37" s="16" t="s">
        <v>183</v>
      </c>
      <c r="B37" s="17"/>
      <c r="C37" s="17"/>
      <c r="D37" s="18"/>
      <c r="E37" s="15"/>
    </row>
    <row r="38" spans="1:5" ht="18.75">
      <c r="A38" s="5" t="s">
        <v>167</v>
      </c>
      <c r="B38" s="7"/>
      <c r="C38" s="7"/>
      <c r="D38" s="6"/>
      <c r="E38" s="1"/>
    </row>
    <row r="39" spans="1:5" ht="18.75">
      <c r="A39" s="12" t="s">
        <v>168</v>
      </c>
      <c r="B39" s="14"/>
      <c r="C39" s="14"/>
      <c r="D39" s="13"/>
      <c r="E39" s="1"/>
    </row>
  </sheetData>
  <sheetProtection password="831F" sheet="1" objects="1" scenarios="1"/>
  <pageMargins left="0.5" right="0.45" top="0.5" bottom="0.25" header="0.3" footer="0.3"/>
  <pageSetup scale="7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>
    <pageSetUpPr fitToPage="1"/>
  </sheetPr>
  <dimension ref="A1:G38"/>
  <sheetViews>
    <sheetView workbookViewId="0">
      <selection activeCell="B4" sqref="B4"/>
    </sheetView>
  </sheetViews>
  <sheetFormatPr defaultColWidth="8.7109375" defaultRowHeight="15"/>
  <cols>
    <col min="1" max="1" width="39.7109375" style="27" customWidth="1"/>
    <col min="2" max="2" width="20.140625" style="27" customWidth="1"/>
    <col min="3" max="3" width="3" style="27" customWidth="1"/>
    <col min="4" max="4" width="35.28515625" style="27" customWidth="1"/>
    <col min="5" max="5" width="34.28515625" style="27" customWidth="1"/>
    <col min="6" max="16384" width="8.7109375" style="27"/>
  </cols>
  <sheetData>
    <row r="1" spans="1:6" ht="34.5" thickBot="1">
      <c r="A1" s="88" t="s">
        <v>116</v>
      </c>
      <c r="B1" s="89"/>
      <c r="C1" s="89"/>
      <c r="D1" s="89"/>
      <c r="E1" s="90"/>
    </row>
    <row r="2" spans="1:6" ht="18.75">
      <c r="A2" s="91"/>
      <c r="B2" s="91"/>
      <c r="C2" s="91"/>
      <c r="D2" s="91"/>
      <c r="E2" s="91"/>
      <c r="F2" s="91"/>
    </row>
    <row r="3" spans="1:6" ht="26.25">
      <c r="A3" s="92" t="s">
        <v>172</v>
      </c>
      <c r="B3" s="93"/>
      <c r="C3" s="94"/>
      <c r="D3" s="95" t="s">
        <v>171</v>
      </c>
      <c r="E3" s="96"/>
      <c r="F3" s="91"/>
    </row>
    <row r="4" spans="1:6" ht="26.25">
      <c r="A4" s="42" t="s">
        <v>117</v>
      </c>
      <c r="B4" s="81"/>
      <c r="C4" s="97"/>
      <c r="D4" s="42" t="s">
        <v>143</v>
      </c>
      <c r="E4" s="98"/>
      <c r="F4" s="91"/>
    </row>
    <row r="5" spans="1:6" ht="26.25">
      <c r="A5" s="42" t="s">
        <v>118</v>
      </c>
      <c r="B5" s="81"/>
      <c r="C5" s="97"/>
      <c r="D5" s="42" t="s">
        <v>144</v>
      </c>
      <c r="E5" s="98"/>
      <c r="F5" s="91"/>
    </row>
    <row r="6" spans="1:6" ht="26.25">
      <c r="A6" s="42" t="s">
        <v>119</v>
      </c>
      <c r="B6" s="81"/>
      <c r="C6" s="97"/>
      <c r="D6" s="42" t="s">
        <v>145</v>
      </c>
      <c r="E6" s="98"/>
      <c r="F6" s="91"/>
    </row>
    <row r="7" spans="1:6" ht="26.25">
      <c r="A7" s="42" t="s">
        <v>120</v>
      </c>
      <c r="B7" s="81"/>
      <c r="C7" s="97"/>
      <c r="D7" s="42" t="s">
        <v>146</v>
      </c>
      <c r="E7" s="98"/>
      <c r="F7" s="91"/>
    </row>
    <row r="8" spans="1:6" ht="26.25">
      <c r="A8" s="42" t="s">
        <v>121</v>
      </c>
      <c r="B8" s="81"/>
      <c r="C8" s="97"/>
      <c r="D8" s="42" t="s">
        <v>147</v>
      </c>
      <c r="E8" s="98"/>
      <c r="F8" s="91"/>
    </row>
    <row r="9" spans="1:6" ht="26.25">
      <c r="A9" s="42" t="s">
        <v>122</v>
      </c>
      <c r="B9" s="81"/>
      <c r="C9" s="97"/>
      <c r="D9" s="42" t="s">
        <v>148</v>
      </c>
      <c r="E9" s="98"/>
      <c r="F9" s="91"/>
    </row>
    <row r="10" spans="1:6" ht="26.25">
      <c r="A10" s="42" t="s">
        <v>123</v>
      </c>
      <c r="B10" s="81"/>
      <c r="C10" s="97"/>
      <c r="D10" s="42" t="s">
        <v>149</v>
      </c>
      <c r="E10" s="98"/>
      <c r="F10" s="91"/>
    </row>
    <row r="11" spans="1:6" ht="26.25">
      <c r="A11" s="42" t="s">
        <v>124</v>
      </c>
      <c r="B11" s="81"/>
      <c r="C11" s="97"/>
      <c r="D11" s="42" t="s">
        <v>150</v>
      </c>
      <c r="E11" s="98"/>
      <c r="F11" s="91"/>
    </row>
    <row r="12" spans="1:6" ht="26.25">
      <c r="A12" s="42" t="s">
        <v>125</v>
      </c>
      <c r="B12" s="81"/>
      <c r="C12" s="97"/>
      <c r="D12" s="42" t="s">
        <v>151</v>
      </c>
      <c r="E12" s="98"/>
      <c r="F12" s="91"/>
    </row>
    <row r="13" spans="1:6" ht="26.25">
      <c r="A13" s="42" t="s">
        <v>126</v>
      </c>
      <c r="B13" s="81"/>
      <c r="C13" s="97"/>
      <c r="D13" s="42" t="s">
        <v>152</v>
      </c>
      <c r="E13" s="98"/>
      <c r="F13" s="91"/>
    </row>
    <row r="14" spans="1:6" ht="26.25">
      <c r="A14" s="42" t="s">
        <v>127</v>
      </c>
      <c r="B14" s="81"/>
      <c r="C14" s="97"/>
      <c r="D14" s="42" t="s">
        <v>153</v>
      </c>
      <c r="E14" s="98"/>
      <c r="F14" s="91"/>
    </row>
    <row r="15" spans="1:6" ht="26.25">
      <c r="A15" s="42" t="s">
        <v>128</v>
      </c>
      <c r="B15" s="81"/>
      <c r="C15" s="97"/>
      <c r="D15" s="42" t="s">
        <v>154</v>
      </c>
      <c r="E15" s="98"/>
      <c r="F15" s="91"/>
    </row>
    <row r="16" spans="1:6" ht="26.25">
      <c r="A16" s="42" t="s">
        <v>129</v>
      </c>
      <c r="B16" s="81"/>
      <c r="C16" s="97"/>
      <c r="D16" s="42" t="s">
        <v>155</v>
      </c>
      <c r="E16" s="98"/>
      <c r="F16" s="91"/>
    </row>
    <row r="17" spans="1:7" ht="26.25">
      <c r="A17" s="42" t="s">
        <v>130</v>
      </c>
      <c r="B17" s="81"/>
      <c r="C17" s="97"/>
      <c r="D17" s="42" t="s">
        <v>156</v>
      </c>
      <c r="E17" s="98"/>
      <c r="F17" s="91"/>
    </row>
    <row r="18" spans="1:7" ht="26.25">
      <c r="A18" s="42" t="s">
        <v>131</v>
      </c>
      <c r="B18" s="81"/>
      <c r="C18" s="97"/>
      <c r="D18" s="99"/>
      <c r="E18" s="99"/>
      <c r="F18" s="91"/>
    </row>
    <row r="19" spans="1:7" ht="26.25">
      <c r="A19" s="42" t="s">
        <v>132</v>
      </c>
      <c r="B19" s="81"/>
      <c r="C19" s="97"/>
      <c r="D19" s="100" t="s">
        <v>157</v>
      </c>
      <c r="E19" s="101"/>
      <c r="F19" s="102"/>
      <c r="G19" s="102"/>
    </row>
    <row r="20" spans="1:7" ht="26.25">
      <c r="A20" s="42" t="s">
        <v>133</v>
      </c>
      <c r="B20" s="81"/>
      <c r="C20" s="97"/>
      <c r="D20" s="103" t="s">
        <v>160</v>
      </c>
      <c r="E20" s="104"/>
      <c r="F20" s="102"/>
      <c r="G20" s="102"/>
    </row>
    <row r="21" spans="1:7" ht="26.25">
      <c r="A21" s="42" t="s">
        <v>134</v>
      </c>
      <c r="B21" s="81"/>
      <c r="C21" s="97"/>
      <c r="D21" s="105"/>
      <c r="E21" s="106"/>
      <c r="F21" s="102"/>
      <c r="G21" s="102"/>
    </row>
    <row r="22" spans="1:7" ht="26.25">
      <c r="A22" s="42" t="s">
        <v>135</v>
      </c>
      <c r="B22" s="81"/>
      <c r="C22" s="97"/>
      <c r="D22" s="107" t="s">
        <v>158</v>
      </c>
      <c r="E22" s="108"/>
      <c r="F22" s="102"/>
      <c r="G22" s="102"/>
    </row>
    <row r="23" spans="1:7" ht="26.25">
      <c r="A23" s="42" t="s">
        <v>136</v>
      </c>
      <c r="B23" s="81"/>
      <c r="C23" s="97"/>
      <c r="D23" s="107" t="s">
        <v>161</v>
      </c>
      <c r="E23" s="108"/>
      <c r="F23" s="102"/>
      <c r="G23" s="102"/>
    </row>
    <row r="24" spans="1:7" ht="26.25">
      <c r="A24" s="42" t="s">
        <v>137</v>
      </c>
      <c r="B24" s="81"/>
      <c r="C24" s="97"/>
      <c r="D24" s="107" t="s">
        <v>162</v>
      </c>
      <c r="E24" s="108"/>
      <c r="F24" s="102"/>
      <c r="G24" s="102"/>
    </row>
    <row r="25" spans="1:7" ht="26.25">
      <c r="A25" s="42" t="s">
        <v>138</v>
      </c>
      <c r="B25" s="81"/>
      <c r="C25" s="97"/>
      <c r="D25" s="105"/>
      <c r="E25" s="106"/>
      <c r="F25" s="102"/>
      <c r="G25" s="102"/>
    </row>
    <row r="26" spans="1:7" ht="26.25">
      <c r="A26" s="42" t="s">
        <v>139</v>
      </c>
      <c r="B26" s="81"/>
      <c r="C26" s="91"/>
      <c r="D26" s="107" t="s">
        <v>159</v>
      </c>
      <c r="E26" s="108"/>
      <c r="F26" s="102"/>
      <c r="G26" s="102"/>
    </row>
    <row r="27" spans="1:7" ht="26.25">
      <c r="A27" s="42" t="s">
        <v>140</v>
      </c>
      <c r="B27" s="81"/>
      <c r="C27" s="91"/>
      <c r="D27" s="107" t="s">
        <v>163</v>
      </c>
      <c r="E27" s="108"/>
      <c r="F27" s="102"/>
      <c r="G27" s="102"/>
    </row>
    <row r="28" spans="1:7" ht="26.25">
      <c r="A28" s="42" t="s">
        <v>141</v>
      </c>
      <c r="B28" s="81"/>
      <c r="C28" s="91"/>
      <c r="D28" s="107" t="s">
        <v>164</v>
      </c>
      <c r="E28" s="108"/>
      <c r="F28" s="102"/>
      <c r="G28" s="102"/>
    </row>
    <row r="29" spans="1:7" ht="26.25">
      <c r="A29" s="42" t="s">
        <v>142</v>
      </c>
      <c r="B29" s="81"/>
      <c r="C29" s="91"/>
      <c r="D29" s="107" t="s">
        <v>165</v>
      </c>
      <c r="E29" s="108"/>
      <c r="F29" s="102"/>
      <c r="G29" s="102"/>
    </row>
    <row r="30" spans="1:7" ht="26.25">
      <c r="A30" s="94"/>
      <c r="B30" s="94"/>
      <c r="C30" s="94"/>
      <c r="D30" s="107" t="s">
        <v>166</v>
      </c>
      <c r="E30" s="108"/>
      <c r="F30" s="102"/>
      <c r="G30" s="102"/>
    </row>
    <row r="31" spans="1:7" ht="26.25">
      <c r="D31" s="109"/>
      <c r="E31" s="110"/>
      <c r="F31" s="102"/>
      <c r="G31" s="102"/>
    </row>
    <row r="32" spans="1:7" ht="26.25">
      <c r="B32" s="94"/>
      <c r="C32" s="94"/>
      <c r="D32" s="109" t="s">
        <v>169</v>
      </c>
      <c r="E32" s="110"/>
      <c r="F32" s="102"/>
      <c r="G32" s="102"/>
    </row>
    <row r="33" spans="1:5" ht="26.25">
      <c r="B33" s="94"/>
      <c r="C33" s="94"/>
      <c r="D33" s="109" t="s">
        <v>170</v>
      </c>
      <c r="E33" s="110"/>
    </row>
    <row r="34" spans="1:5">
      <c r="D34" s="111"/>
      <c r="E34" s="112"/>
    </row>
    <row r="36" spans="1:5" s="68" customFormat="1" ht="18.75">
      <c r="A36" s="113" t="s">
        <v>184</v>
      </c>
      <c r="B36" s="114"/>
      <c r="C36" s="114"/>
      <c r="D36" s="114"/>
      <c r="E36" s="115"/>
    </row>
    <row r="37" spans="1:5" s="68" customFormat="1" ht="18.75">
      <c r="A37" s="69" t="s">
        <v>167</v>
      </c>
      <c r="B37" s="70"/>
      <c r="C37" s="70"/>
      <c r="D37" s="70"/>
      <c r="E37" s="71"/>
    </row>
    <row r="38" spans="1:5" s="68" customFormat="1" ht="18.75">
      <c r="A38" s="72" t="s">
        <v>168</v>
      </c>
      <c r="B38" s="73"/>
      <c r="C38" s="73"/>
      <c r="D38" s="73"/>
      <c r="E38" s="74"/>
    </row>
  </sheetData>
  <sheetProtection password="831F" sheet="1" objects="1" scenarios="1"/>
  <pageMargins left="0.5" right="0.25" top="0.75" bottom="0.5" header="0.3" footer="0.3"/>
  <pageSetup scale="7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N199"/>
  <sheetViews>
    <sheetView tabSelected="1" workbookViewId="0">
      <selection activeCell="F12" sqref="F12"/>
    </sheetView>
  </sheetViews>
  <sheetFormatPr defaultColWidth="8.7109375" defaultRowHeight="15"/>
  <cols>
    <col min="1" max="1" width="7.42578125" style="27" customWidth="1"/>
    <col min="2" max="2" width="12.5703125" style="27" customWidth="1"/>
    <col min="3" max="3" width="6.85546875" style="27" customWidth="1"/>
    <col min="4" max="4" width="7.42578125" style="27" customWidth="1"/>
    <col min="5" max="5" width="27.5703125" style="27" bestFit="1" customWidth="1"/>
    <col min="6" max="6" width="15.42578125" style="27" bestFit="1" customWidth="1"/>
    <col min="7" max="7" width="42.42578125" style="27" bestFit="1" customWidth="1"/>
    <col min="8" max="8" width="20.5703125" style="27" bestFit="1" customWidth="1"/>
    <col min="9" max="9" width="13" style="27" bestFit="1" customWidth="1"/>
    <col min="10" max="10" width="10.5703125" style="27" bestFit="1" customWidth="1"/>
    <col min="11" max="11" width="45.85546875" style="27" bestFit="1" customWidth="1"/>
    <col min="12" max="14" width="8.7109375" style="27" hidden="1" customWidth="1"/>
    <col min="15" max="16384" width="8.7109375" style="27"/>
  </cols>
  <sheetData>
    <row r="1" spans="1:14">
      <c r="A1" s="68"/>
      <c r="B1" s="68"/>
      <c r="C1" s="68"/>
      <c r="D1" s="68"/>
    </row>
    <row r="2" spans="1:14">
      <c r="A2" s="68"/>
      <c r="B2" s="68"/>
      <c r="C2" s="68"/>
      <c r="D2" s="68"/>
      <c r="E2" s="116" t="s">
        <v>186</v>
      </c>
      <c r="F2" s="39"/>
    </row>
    <row r="3" spans="1:14" ht="15.75">
      <c r="A3" s="68"/>
      <c r="B3" s="68"/>
      <c r="C3" s="68"/>
      <c r="D3" s="68"/>
      <c r="E3" s="116" t="s">
        <v>205</v>
      </c>
      <c r="F3" s="39"/>
      <c r="G3" s="117"/>
    </row>
    <row r="4" spans="1:14">
      <c r="A4" s="68"/>
      <c r="B4" s="68"/>
      <c r="C4" s="68"/>
      <c r="D4" s="68"/>
      <c r="E4" s="116" t="s">
        <v>206</v>
      </c>
      <c r="F4" s="39"/>
    </row>
    <row r="5" spans="1:14">
      <c r="A5" s="68"/>
      <c r="B5" s="68"/>
      <c r="C5" s="68"/>
      <c r="D5" s="123"/>
      <c r="E5" s="118"/>
    </row>
    <row r="6" spans="1:14">
      <c r="A6" s="68"/>
      <c r="B6" s="68"/>
      <c r="C6" s="68"/>
      <c r="D6" s="123"/>
      <c r="E6" s="116" t="s">
        <v>185</v>
      </c>
      <c r="F6" s="39"/>
    </row>
    <row r="7" spans="1:14">
      <c r="A7" s="68"/>
      <c r="B7" s="68"/>
      <c r="C7" s="68"/>
      <c r="D7" s="68"/>
      <c r="E7" s="119" t="s">
        <v>228</v>
      </c>
      <c r="F7" s="39"/>
    </row>
    <row r="8" spans="1:14">
      <c r="A8" s="68"/>
      <c r="B8" s="68"/>
      <c r="C8" s="68"/>
      <c r="D8" s="68"/>
    </row>
    <row r="9" spans="1:14" ht="18.75">
      <c r="B9" s="120" t="s">
        <v>207</v>
      </c>
      <c r="C9" s="120" t="s">
        <v>208</v>
      </c>
      <c r="D9" s="120" t="s">
        <v>209</v>
      </c>
      <c r="E9" s="120" t="s">
        <v>210</v>
      </c>
      <c r="F9" s="120" t="s">
        <v>211</v>
      </c>
      <c r="G9" s="120" t="s">
        <v>212</v>
      </c>
      <c r="H9" s="120" t="s">
        <v>187</v>
      </c>
      <c r="I9" s="120" t="s">
        <v>188</v>
      </c>
      <c r="J9" s="120" t="s">
        <v>189</v>
      </c>
      <c r="K9" s="121" t="s">
        <v>190</v>
      </c>
    </row>
    <row r="10" spans="1:14" ht="18.75">
      <c r="B10" s="39" t="s">
        <v>213</v>
      </c>
      <c r="C10" s="39">
        <v>1</v>
      </c>
      <c r="D10" s="77">
        <v>2010</v>
      </c>
      <c r="E10" s="77" t="s">
        <v>214</v>
      </c>
      <c r="F10" s="77" t="s">
        <v>215</v>
      </c>
      <c r="G10" s="77" t="s">
        <v>216</v>
      </c>
      <c r="H10" s="77">
        <v>150750</v>
      </c>
      <c r="I10" s="122">
        <v>151700</v>
      </c>
      <c r="J10" s="122">
        <v>950</v>
      </c>
      <c r="K10" s="39" t="s">
        <v>191</v>
      </c>
    </row>
    <row r="11" spans="1:14" ht="18.75">
      <c r="B11" s="39"/>
      <c r="C11" s="39"/>
      <c r="D11" s="77"/>
      <c r="E11" s="77"/>
      <c r="F11" s="77"/>
      <c r="G11" s="39"/>
      <c r="H11" s="77"/>
      <c r="I11" s="77"/>
      <c r="J11" s="77"/>
      <c r="K11" s="39" t="s">
        <v>192</v>
      </c>
    </row>
    <row r="12" spans="1:14" ht="18.75">
      <c r="B12" s="39"/>
      <c r="C12" s="39"/>
      <c r="D12" s="77"/>
      <c r="E12" s="77"/>
      <c r="F12" s="77"/>
      <c r="G12" s="39"/>
      <c r="H12" s="77"/>
      <c r="I12" s="77"/>
      <c r="J12" s="77"/>
      <c r="K12" s="39" t="s">
        <v>193</v>
      </c>
    </row>
    <row r="13" spans="1:14" ht="18.75">
      <c r="B13" s="39"/>
      <c r="C13" s="39"/>
      <c r="D13" s="77"/>
      <c r="E13" s="77"/>
      <c r="F13" s="77"/>
      <c r="G13" s="39"/>
      <c r="H13" s="77"/>
      <c r="I13" s="77"/>
      <c r="J13" s="77"/>
      <c r="K13" s="39"/>
    </row>
    <row r="14" spans="1:14" ht="18.75">
      <c r="B14" s="39"/>
      <c r="C14" s="39"/>
      <c r="D14" s="77"/>
      <c r="E14" s="77"/>
      <c r="F14" s="77"/>
      <c r="G14" s="39"/>
      <c r="H14" s="77"/>
      <c r="I14" s="77"/>
      <c r="J14" s="77"/>
      <c r="K14" s="39"/>
    </row>
    <row r="15" spans="1:14" ht="18.75">
      <c r="B15" s="39"/>
      <c r="C15" s="39"/>
      <c r="D15" s="77"/>
      <c r="E15" s="77"/>
      <c r="F15" s="77"/>
      <c r="G15" s="39"/>
      <c r="H15" s="77"/>
      <c r="I15" s="77"/>
      <c r="J15" s="77"/>
      <c r="K15" s="39"/>
    </row>
    <row r="16" spans="1:14" ht="18.75">
      <c r="B16" s="39"/>
      <c r="C16" s="39"/>
      <c r="D16" s="77"/>
      <c r="E16" s="77"/>
      <c r="F16" s="77"/>
      <c r="G16" s="39"/>
      <c r="H16" s="77"/>
      <c r="I16" s="77"/>
      <c r="J16" s="39"/>
      <c r="K16" s="39"/>
      <c r="L16" s="27" t="s">
        <v>194</v>
      </c>
      <c r="M16" s="27" t="s">
        <v>213</v>
      </c>
      <c r="N16" s="27">
        <v>1</v>
      </c>
    </row>
    <row r="17" spans="2:14" ht="18.75">
      <c r="B17" s="39"/>
      <c r="C17" s="39"/>
      <c r="D17" s="77"/>
      <c r="E17" s="77"/>
      <c r="F17" s="77"/>
      <c r="G17" s="39"/>
      <c r="H17" s="77"/>
      <c r="I17" s="77"/>
      <c r="J17" s="39"/>
      <c r="K17" s="39"/>
      <c r="L17" s="27" t="s">
        <v>195</v>
      </c>
      <c r="M17" s="27" t="s">
        <v>217</v>
      </c>
      <c r="N17" s="27">
        <v>2</v>
      </c>
    </row>
    <row r="18" spans="2:14" ht="18.75">
      <c r="B18" s="39"/>
      <c r="C18" s="39"/>
      <c r="D18" s="77"/>
      <c r="E18" s="77"/>
      <c r="F18" s="77"/>
      <c r="G18" s="39"/>
      <c r="H18" s="77"/>
      <c r="I18" s="77"/>
      <c r="J18" s="39"/>
      <c r="K18" s="39"/>
      <c r="L18" s="27" t="s">
        <v>196</v>
      </c>
      <c r="M18" s="27" t="s">
        <v>218</v>
      </c>
      <c r="N18" s="27">
        <v>3</v>
      </c>
    </row>
    <row r="19" spans="2:14" ht="18.75">
      <c r="B19" s="39"/>
      <c r="C19" s="39"/>
      <c r="D19" s="77"/>
      <c r="E19" s="77"/>
      <c r="F19" s="77"/>
      <c r="G19" s="39"/>
      <c r="H19" s="77"/>
      <c r="I19" s="77"/>
      <c r="J19" s="39"/>
      <c r="K19" s="39"/>
      <c r="L19" s="27" t="s">
        <v>197</v>
      </c>
      <c r="M19" s="27" t="s">
        <v>219</v>
      </c>
      <c r="N19" s="27">
        <v>4</v>
      </c>
    </row>
    <row r="20" spans="2:14" ht="18.75">
      <c r="B20" s="39"/>
      <c r="C20" s="39"/>
      <c r="D20" s="77"/>
      <c r="E20" s="77"/>
      <c r="F20" s="77"/>
      <c r="G20" s="39"/>
      <c r="H20" s="77"/>
      <c r="I20" s="77"/>
      <c r="J20" s="39"/>
      <c r="K20" s="39"/>
      <c r="L20" s="27" t="s">
        <v>198</v>
      </c>
      <c r="M20" s="27" t="s">
        <v>220</v>
      </c>
      <c r="N20" s="27">
        <v>5</v>
      </c>
    </row>
    <row r="21" spans="2:14" ht="18.75">
      <c r="B21" s="39"/>
      <c r="C21" s="39"/>
      <c r="D21" s="77"/>
      <c r="E21" s="77"/>
      <c r="F21" s="77"/>
      <c r="G21" s="39"/>
      <c r="H21" s="77"/>
      <c r="I21" s="77"/>
      <c r="J21" s="39"/>
      <c r="K21" s="39"/>
      <c r="L21" s="27" t="s">
        <v>199</v>
      </c>
      <c r="M21" s="27" t="s">
        <v>221</v>
      </c>
      <c r="N21" s="27">
        <v>6</v>
      </c>
    </row>
    <row r="22" spans="2:14" ht="18.75">
      <c r="B22" s="39"/>
      <c r="C22" s="39"/>
      <c r="D22" s="77"/>
      <c r="E22" s="77"/>
      <c r="F22" s="77"/>
      <c r="G22" s="39"/>
      <c r="H22" s="77"/>
      <c r="I22" s="77"/>
      <c r="J22" s="39"/>
      <c r="K22" s="39"/>
      <c r="L22" s="27" t="s">
        <v>200</v>
      </c>
      <c r="M22" s="27" t="s">
        <v>222</v>
      </c>
      <c r="N22" s="27">
        <v>7</v>
      </c>
    </row>
    <row r="23" spans="2:14" ht="18.75">
      <c r="B23" s="39"/>
      <c r="C23" s="39"/>
      <c r="D23" s="77"/>
      <c r="E23" s="77"/>
      <c r="F23" s="77"/>
      <c r="G23" s="39"/>
      <c r="H23" s="77"/>
      <c r="I23" s="77"/>
      <c r="J23" s="39"/>
      <c r="K23" s="39"/>
      <c r="L23" s="27" t="s">
        <v>201</v>
      </c>
      <c r="M23" s="27" t="s">
        <v>223</v>
      </c>
      <c r="N23" s="27">
        <v>8</v>
      </c>
    </row>
    <row r="24" spans="2:14" ht="18.75">
      <c r="B24" s="39"/>
      <c r="C24" s="39"/>
      <c r="D24" s="77"/>
      <c r="E24" s="77"/>
      <c r="F24" s="77"/>
      <c r="G24" s="39"/>
      <c r="H24" s="77"/>
      <c r="I24" s="77"/>
      <c r="J24" s="39"/>
      <c r="K24" s="39"/>
      <c r="L24" s="27" t="s">
        <v>203</v>
      </c>
      <c r="M24" s="27" t="s">
        <v>224</v>
      </c>
      <c r="N24" s="27">
        <v>9</v>
      </c>
    </row>
    <row r="25" spans="2:14" ht="18.75">
      <c r="B25" s="39"/>
      <c r="C25" s="39"/>
      <c r="D25" s="77"/>
      <c r="E25" s="77"/>
      <c r="F25" s="77"/>
      <c r="G25" s="39"/>
      <c r="H25" s="77"/>
      <c r="I25" s="77"/>
      <c r="J25" s="39"/>
      <c r="K25" s="39"/>
      <c r="L25" s="27" t="s">
        <v>204</v>
      </c>
      <c r="M25" s="27" t="s">
        <v>225</v>
      </c>
      <c r="N25" s="27">
        <v>10</v>
      </c>
    </row>
    <row r="26" spans="2:14" ht="18.75">
      <c r="B26" s="39"/>
      <c r="C26" s="39"/>
      <c r="D26" s="77"/>
      <c r="E26" s="77"/>
      <c r="F26" s="77"/>
      <c r="G26" s="39"/>
      <c r="H26" s="77"/>
      <c r="I26" s="77"/>
      <c r="J26" s="77"/>
      <c r="K26" s="39"/>
      <c r="L26" s="27" t="s">
        <v>202</v>
      </c>
      <c r="M26" s="27" t="s">
        <v>226</v>
      </c>
      <c r="N26" s="27">
        <v>11</v>
      </c>
    </row>
    <row r="27" spans="2:14" ht="18.75">
      <c r="B27" s="39"/>
      <c r="C27" s="39"/>
      <c r="D27" s="77"/>
      <c r="E27" s="77"/>
      <c r="F27" s="77"/>
      <c r="G27" s="39"/>
      <c r="H27" s="77"/>
      <c r="I27" s="77"/>
      <c r="J27" s="77"/>
      <c r="K27" s="39"/>
      <c r="M27" s="27" t="s">
        <v>227</v>
      </c>
      <c r="N27" s="27">
        <v>12</v>
      </c>
    </row>
    <row r="28" spans="2:14" ht="18.75">
      <c r="B28" s="39"/>
      <c r="C28" s="39"/>
      <c r="D28" s="77"/>
      <c r="E28" s="77"/>
      <c r="F28" s="77"/>
      <c r="G28" s="39"/>
      <c r="H28" s="77"/>
      <c r="I28" s="77"/>
      <c r="J28" s="77"/>
      <c r="K28" s="39"/>
      <c r="N28" s="27">
        <v>13</v>
      </c>
    </row>
    <row r="29" spans="2:14" ht="18.75">
      <c r="B29" s="39"/>
      <c r="C29" s="39"/>
      <c r="D29" s="77"/>
      <c r="E29" s="77"/>
      <c r="F29" s="77"/>
      <c r="G29" s="39"/>
      <c r="H29" s="77"/>
      <c r="I29" s="77"/>
      <c r="J29" s="77"/>
      <c r="K29" s="39"/>
      <c r="N29" s="27">
        <v>14</v>
      </c>
    </row>
    <row r="30" spans="2:14" ht="18.75">
      <c r="B30" s="39"/>
      <c r="C30" s="39"/>
      <c r="D30" s="77"/>
      <c r="E30" s="77"/>
      <c r="F30" s="77"/>
      <c r="G30" s="39"/>
      <c r="H30" s="77"/>
      <c r="I30" s="77"/>
      <c r="J30" s="77"/>
      <c r="K30" s="39"/>
      <c r="N30" s="27">
        <v>15</v>
      </c>
    </row>
    <row r="31" spans="2:14" ht="18.75">
      <c r="B31" s="39"/>
      <c r="C31" s="39"/>
      <c r="D31" s="77"/>
      <c r="E31" s="77"/>
      <c r="F31" s="77"/>
      <c r="G31" s="39"/>
      <c r="H31" s="77"/>
      <c r="I31" s="77"/>
      <c r="J31" s="77"/>
      <c r="K31" s="39"/>
      <c r="N31" s="27">
        <v>16</v>
      </c>
    </row>
    <row r="32" spans="2:14" ht="18.75">
      <c r="B32" s="39"/>
      <c r="C32" s="39"/>
      <c r="D32" s="77"/>
      <c r="E32" s="77"/>
      <c r="F32" s="77"/>
      <c r="G32" s="39"/>
      <c r="H32" s="77"/>
      <c r="I32" s="77"/>
      <c r="J32" s="77"/>
      <c r="K32" s="39"/>
      <c r="N32" s="27">
        <v>17</v>
      </c>
    </row>
    <row r="33" spans="2:14" ht="18.75">
      <c r="B33" s="39"/>
      <c r="C33" s="39"/>
      <c r="D33" s="77"/>
      <c r="E33" s="77"/>
      <c r="F33" s="77"/>
      <c r="G33" s="39"/>
      <c r="H33" s="77"/>
      <c r="I33" s="77"/>
      <c r="J33" s="77"/>
      <c r="K33" s="39"/>
      <c r="N33" s="27">
        <v>18</v>
      </c>
    </row>
    <row r="34" spans="2:14" ht="18.75">
      <c r="B34" s="39"/>
      <c r="C34" s="39"/>
      <c r="D34" s="77"/>
      <c r="E34" s="77"/>
      <c r="F34" s="77"/>
      <c r="G34" s="39"/>
      <c r="H34" s="77"/>
      <c r="I34" s="77"/>
      <c r="J34" s="77"/>
      <c r="K34" s="39"/>
      <c r="N34" s="27">
        <v>19</v>
      </c>
    </row>
    <row r="35" spans="2:14" ht="18.75">
      <c r="B35" s="39"/>
      <c r="C35" s="39"/>
      <c r="D35" s="77"/>
      <c r="E35" s="77"/>
      <c r="F35" s="77"/>
      <c r="G35" s="39"/>
      <c r="H35" s="77"/>
      <c r="I35" s="77"/>
      <c r="J35" s="77"/>
      <c r="K35" s="39"/>
      <c r="N35" s="27">
        <v>20</v>
      </c>
    </row>
    <row r="36" spans="2:14" ht="18.75">
      <c r="B36" s="39"/>
      <c r="C36" s="39"/>
      <c r="D36" s="77"/>
      <c r="E36" s="77"/>
      <c r="F36" s="77"/>
      <c r="G36" s="39"/>
      <c r="H36" s="77"/>
      <c r="I36" s="77"/>
      <c r="J36" s="77"/>
      <c r="K36" s="39"/>
      <c r="N36" s="27">
        <v>21</v>
      </c>
    </row>
    <row r="37" spans="2:14" ht="18.75">
      <c r="B37" s="39"/>
      <c r="C37" s="39"/>
      <c r="D37" s="77"/>
      <c r="E37" s="77"/>
      <c r="F37" s="77"/>
      <c r="G37" s="39"/>
      <c r="H37" s="77"/>
      <c r="I37" s="77"/>
      <c r="J37" s="77"/>
      <c r="K37" s="39"/>
      <c r="N37" s="27">
        <v>22</v>
      </c>
    </row>
    <row r="38" spans="2:14" ht="18.75">
      <c r="B38" s="39"/>
      <c r="C38" s="39"/>
      <c r="D38" s="77"/>
      <c r="E38" s="77"/>
      <c r="F38" s="77"/>
      <c r="G38" s="39"/>
      <c r="H38" s="77"/>
      <c r="I38" s="77"/>
      <c r="J38" s="77"/>
      <c r="K38" s="39"/>
      <c r="N38" s="27">
        <v>23</v>
      </c>
    </row>
    <row r="39" spans="2:14" ht="18.75">
      <c r="B39" s="39"/>
      <c r="C39" s="39"/>
      <c r="D39" s="77"/>
      <c r="E39" s="77"/>
      <c r="F39" s="77"/>
      <c r="G39" s="39"/>
      <c r="H39" s="77"/>
      <c r="I39" s="77"/>
      <c r="J39" s="77"/>
      <c r="K39" s="39"/>
      <c r="N39" s="27">
        <v>24</v>
      </c>
    </row>
    <row r="40" spans="2:14" ht="18.75">
      <c r="B40" s="39"/>
      <c r="C40" s="39"/>
      <c r="D40" s="77"/>
      <c r="E40" s="77"/>
      <c r="F40" s="77"/>
      <c r="G40" s="39"/>
      <c r="H40" s="77"/>
      <c r="I40" s="77"/>
      <c r="J40" s="77"/>
      <c r="K40" s="39"/>
      <c r="N40" s="27">
        <v>25</v>
      </c>
    </row>
    <row r="41" spans="2:14" ht="18.75">
      <c r="B41" s="39"/>
      <c r="C41" s="39"/>
      <c r="D41" s="77"/>
      <c r="E41" s="77"/>
      <c r="F41" s="77"/>
      <c r="G41" s="39"/>
      <c r="H41" s="77"/>
      <c r="I41" s="77"/>
      <c r="J41" s="77"/>
      <c r="K41" s="39"/>
      <c r="N41" s="27">
        <v>26</v>
      </c>
    </row>
    <row r="42" spans="2:14" ht="18.75">
      <c r="B42" s="39"/>
      <c r="C42" s="39"/>
      <c r="D42" s="77"/>
      <c r="E42" s="77"/>
      <c r="F42" s="77"/>
      <c r="G42" s="39"/>
      <c r="H42" s="77"/>
      <c r="I42" s="77"/>
      <c r="J42" s="77"/>
      <c r="K42" s="39"/>
      <c r="N42" s="27">
        <v>27</v>
      </c>
    </row>
    <row r="43" spans="2:14" ht="18.75">
      <c r="B43" s="39"/>
      <c r="C43" s="39"/>
      <c r="D43" s="77"/>
      <c r="E43" s="77"/>
      <c r="F43" s="77"/>
      <c r="G43" s="39"/>
      <c r="H43" s="77"/>
      <c r="I43" s="77"/>
      <c r="J43" s="77"/>
      <c r="K43" s="39"/>
      <c r="N43" s="27">
        <v>28</v>
      </c>
    </row>
    <row r="44" spans="2:14" ht="18.75">
      <c r="B44" s="39"/>
      <c r="C44" s="39"/>
      <c r="D44" s="77"/>
      <c r="E44" s="77"/>
      <c r="F44" s="77"/>
      <c r="G44" s="39"/>
      <c r="H44" s="77"/>
      <c r="I44" s="77"/>
      <c r="J44" s="77"/>
      <c r="K44" s="39"/>
      <c r="N44" s="27">
        <v>29</v>
      </c>
    </row>
    <row r="45" spans="2:14" ht="18.75">
      <c r="B45" s="39"/>
      <c r="C45" s="39"/>
      <c r="D45" s="77"/>
      <c r="E45" s="77"/>
      <c r="F45" s="77"/>
      <c r="G45" s="39"/>
      <c r="H45" s="77"/>
      <c r="I45" s="77"/>
      <c r="J45" s="77"/>
      <c r="K45" s="39"/>
      <c r="N45" s="27">
        <v>30</v>
      </c>
    </row>
    <row r="46" spans="2:14" ht="18.75">
      <c r="B46" s="39"/>
      <c r="C46" s="39"/>
      <c r="D46" s="77"/>
      <c r="E46" s="77"/>
      <c r="F46" s="77"/>
      <c r="G46" s="39"/>
      <c r="H46" s="77"/>
      <c r="I46" s="77"/>
      <c r="J46" s="77"/>
      <c r="K46" s="39"/>
      <c r="N46" s="27">
        <v>31</v>
      </c>
    </row>
    <row r="47" spans="2:14" ht="18.75">
      <c r="B47" s="39"/>
      <c r="C47" s="39"/>
      <c r="D47" s="77"/>
      <c r="E47" s="77"/>
      <c r="F47" s="77"/>
      <c r="G47" s="39"/>
      <c r="H47" s="77"/>
      <c r="I47" s="77"/>
      <c r="J47" s="77"/>
      <c r="K47" s="39"/>
    </row>
    <row r="48" spans="2:14" ht="18.75">
      <c r="B48" s="39"/>
      <c r="C48" s="39"/>
      <c r="D48" s="77"/>
      <c r="E48" s="77"/>
      <c r="F48" s="77"/>
      <c r="G48" s="39"/>
      <c r="H48" s="77"/>
      <c r="I48" s="77"/>
      <c r="J48" s="77"/>
      <c r="K48" s="39"/>
    </row>
    <row r="49" spans="2:11" ht="18.75">
      <c r="B49" s="39"/>
      <c r="C49" s="39"/>
      <c r="D49" s="77"/>
      <c r="E49" s="77"/>
      <c r="F49" s="77"/>
      <c r="G49" s="39"/>
      <c r="H49" s="77"/>
      <c r="I49" s="77"/>
      <c r="J49" s="77"/>
      <c r="K49" s="39"/>
    </row>
    <row r="50" spans="2:11" ht="18.75">
      <c r="B50" s="39"/>
      <c r="C50" s="39"/>
      <c r="D50" s="77"/>
      <c r="E50" s="77"/>
      <c r="F50" s="77"/>
      <c r="G50" s="39"/>
      <c r="H50" s="77"/>
      <c r="I50" s="77"/>
      <c r="J50" s="77"/>
      <c r="K50" s="39"/>
    </row>
    <row r="51" spans="2:11" ht="18.75">
      <c r="B51" s="39"/>
      <c r="C51" s="39"/>
      <c r="D51" s="77"/>
      <c r="E51" s="77"/>
      <c r="F51" s="77"/>
      <c r="G51" s="39"/>
      <c r="H51" s="77"/>
      <c r="I51" s="77"/>
      <c r="J51" s="77"/>
      <c r="K51" s="39"/>
    </row>
    <row r="52" spans="2:11" ht="18.75">
      <c r="B52" s="39"/>
      <c r="C52" s="39"/>
      <c r="D52" s="77"/>
      <c r="E52" s="77"/>
      <c r="F52" s="77"/>
      <c r="G52" s="39"/>
      <c r="H52" s="77"/>
      <c r="I52" s="77"/>
      <c r="J52" s="77"/>
      <c r="K52" s="39"/>
    </row>
    <row r="53" spans="2:11" ht="18.75">
      <c r="B53" s="39"/>
      <c r="C53" s="39"/>
      <c r="D53" s="77"/>
      <c r="E53" s="77"/>
      <c r="F53" s="77"/>
      <c r="G53" s="39"/>
      <c r="H53" s="77"/>
      <c r="I53" s="77"/>
      <c r="J53" s="77"/>
      <c r="K53" s="39"/>
    </row>
    <row r="54" spans="2:11" ht="18.75">
      <c r="B54" s="39"/>
      <c r="C54" s="39"/>
      <c r="D54" s="77"/>
      <c r="E54" s="77"/>
      <c r="F54" s="77"/>
      <c r="G54" s="39"/>
      <c r="H54" s="77"/>
      <c r="I54" s="77"/>
      <c r="J54" s="77"/>
      <c r="K54" s="39"/>
    </row>
    <row r="55" spans="2:11" ht="18.75">
      <c r="B55" s="39"/>
      <c r="C55" s="39"/>
      <c r="D55" s="77"/>
      <c r="E55" s="77"/>
      <c r="F55" s="77"/>
      <c r="G55" s="39"/>
      <c r="H55" s="77"/>
      <c r="I55" s="77"/>
      <c r="J55" s="77"/>
      <c r="K55" s="39"/>
    </row>
    <row r="56" spans="2:11" ht="18.75">
      <c r="B56" s="39"/>
      <c r="C56" s="39"/>
      <c r="D56" s="77"/>
      <c r="E56" s="77"/>
      <c r="F56" s="77"/>
      <c r="G56" s="39"/>
      <c r="H56" s="77"/>
      <c r="I56" s="77"/>
      <c r="J56" s="77"/>
      <c r="K56" s="39"/>
    </row>
    <row r="57" spans="2:11" ht="18.75">
      <c r="B57" s="39"/>
      <c r="C57" s="39"/>
      <c r="D57" s="77"/>
      <c r="E57" s="77"/>
      <c r="F57" s="77"/>
      <c r="G57" s="39"/>
      <c r="H57" s="77"/>
      <c r="I57" s="77"/>
      <c r="J57" s="77"/>
      <c r="K57" s="39"/>
    </row>
    <row r="58" spans="2:11" ht="21">
      <c r="B58" s="39"/>
      <c r="C58" s="39"/>
      <c r="D58" s="98"/>
      <c r="E58" s="98"/>
      <c r="F58" s="98"/>
      <c r="G58" s="39"/>
      <c r="H58" s="98"/>
      <c r="I58" s="98"/>
      <c r="J58" s="98"/>
      <c r="K58" s="39"/>
    </row>
    <row r="59" spans="2:11" ht="21">
      <c r="B59" s="39"/>
      <c r="C59" s="39"/>
      <c r="D59" s="98"/>
      <c r="E59" s="98"/>
      <c r="F59" s="98"/>
      <c r="G59" s="39"/>
      <c r="H59" s="98"/>
      <c r="I59" s="98"/>
      <c r="J59" s="98"/>
      <c r="K59" s="39"/>
    </row>
    <row r="60" spans="2:11" ht="21">
      <c r="B60" s="39"/>
      <c r="C60" s="39"/>
      <c r="D60" s="98"/>
      <c r="E60" s="98"/>
      <c r="F60" s="98"/>
      <c r="G60" s="39"/>
      <c r="H60" s="98"/>
      <c r="I60" s="98"/>
      <c r="J60" s="98"/>
      <c r="K60" s="39"/>
    </row>
    <row r="61" spans="2:11" ht="21">
      <c r="B61" s="39"/>
      <c r="C61" s="39"/>
      <c r="D61" s="98"/>
      <c r="E61" s="98"/>
      <c r="F61" s="98"/>
      <c r="G61" s="39"/>
      <c r="H61" s="98"/>
      <c r="I61" s="98"/>
      <c r="J61" s="98"/>
      <c r="K61" s="39"/>
    </row>
    <row r="62" spans="2:11" ht="21">
      <c r="B62" s="39"/>
      <c r="C62" s="39"/>
      <c r="D62" s="98"/>
      <c r="E62" s="98"/>
      <c r="F62" s="98"/>
      <c r="G62" s="39"/>
      <c r="H62" s="98"/>
      <c r="I62" s="98"/>
      <c r="J62" s="98"/>
      <c r="K62" s="39"/>
    </row>
    <row r="63" spans="2:11" ht="21">
      <c r="B63" s="39"/>
      <c r="C63" s="39"/>
      <c r="D63" s="98"/>
      <c r="E63" s="98"/>
      <c r="F63" s="98"/>
      <c r="G63" s="39"/>
      <c r="H63" s="98"/>
      <c r="I63" s="98"/>
      <c r="J63" s="98"/>
      <c r="K63" s="39"/>
    </row>
    <row r="64" spans="2:11" ht="21">
      <c r="B64" s="39"/>
      <c r="C64" s="39"/>
      <c r="D64" s="98"/>
      <c r="E64" s="98"/>
      <c r="F64" s="98"/>
      <c r="G64" s="39"/>
      <c r="H64" s="98"/>
      <c r="I64" s="98"/>
      <c r="J64" s="98"/>
      <c r="K64" s="39"/>
    </row>
    <row r="65" spans="2:11" ht="21">
      <c r="B65" s="39"/>
      <c r="C65" s="39"/>
      <c r="D65" s="98"/>
      <c r="E65" s="98"/>
      <c r="F65" s="98"/>
      <c r="G65" s="39"/>
      <c r="H65" s="98"/>
      <c r="I65" s="98"/>
      <c r="J65" s="98"/>
      <c r="K65" s="39"/>
    </row>
    <row r="66" spans="2:11" ht="21">
      <c r="B66" s="39"/>
      <c r="C66" s="39"/>
      <c r="D66" s="98"/>
      <c r="E66" s="98"/>
      <c r="F66" s="98"/>
      <c r="G66" s="39"/>
      <c r="H66" s="98"/>
      <c r="I66" s="98"/>
      <c r="J66" s="98"/>
      <c r="K66" s="39"/>
    </row>
    <row r="67" spans="2:11" ht="21">
      <c r="B67" s="39"/>
      <c r="C67" s="39"/>
      <c r="D67" s="98"/>
      <c r="E67" s="98"/>
      <c r="F67" s="98"/>
      <c r="G67" s="39"/>
      <c r="H67" s="98"/>
      <c r="I67" s="98"/>
      <c r="J67" s="98"/>
      <c r="K67" s="39"/>
    </row>
    <row r="68" spans="2:11" ht="21">
      <c r="B68" s="39"/>
      <c r="C68" s="39"/>
      <c r="D68" s="98"/>
      <c r="E68" s="98"/>
      <c r="F68" s="98"/>
      <c r="G68" s="39"/>
      <c r="H68" s="98"/>
      <c r="I68" s="98"/>
      <c r="J68" s="98"/>
      <c r="K68" s="39"/>
    </row>
    <row r="69" spans="2:11" ht="21">
      <c r="B69" s="39"/>
      <c r="C69" s="39"/>
      <c r="D69" s="98"/>
      <c r="E69" s="98"/>
      <c r="F69" s="98"/>
      <c r="G69" s="39"/>
      <c r="H69" s="98"/>
      <c r="I69" s="98"/>
      <c r="J69" s="98"/>
      <c r="K69" s="39"/>
    </row>
    <row r="70" spans="2:11" ht="21">
      <c r="B70" s="39"/>
      <c r="C70" s="39"/>
      <c r="D70" s="98"/>
      <c r="E70" s="98"/>
      <c r="F70" s="98"/>
      <c r="G70" s="39"/>
      <c r="H70" s="98"/>
      <c r="I70" s="98"/>
      <c r="J70" s="98"/>
      <c r="K70" s="39"/>
    </row>
    <row r="71" spans="2:11" ht="21">
      <c r="B71" s="39"/>
      <c r="C71" s="39"/>
      <c r="D71" s="98"/>
      <c r="E71" s="98"/>
      <c r="F71" s="98"/>
      <c r="G71" s="39"/>
      <c r="H71" s="98"/>
      <c r="I71" s="98"/>
      <c r="J71" s="98"/>
      <c r="K71" s="39"/>
    </row>
    <row r="72" spans="2:11" ht="21">
      <c r="B72" s="39"/>
      <c r="C72" s="39"/>
      <c r="D72" s="98"/>
      <c r="E72" s="98"/>
      <c r="F72" s="98"/>
      <c r="G72" s="39"/>
      <c r="H72" s="98"/>
      <c r="I72" s="98"/>
      <c r="J72" s="98"/>
      <c r="K72" s="39"/>
    </row>
    <row r="73" spans="2:11" ht="21">
      <c r="B73" s="39"/>
      <c r="C73" s="39"/>
      <c r="D73" s="98"/>
      <c r="E73" s="98"/>
      <c r="F73" s="98"/>
      <c r="G73" s="39"/>
      <c r="H73" s="98"/>
      <c r="I73" s="98"/>
      <c r="J73" s="98"/>
      <c r="K73" s="39"/>
    </row>
    <row r="74" spans="2:11" ht="21">
      <c r="B74" s="39"/>
      <c r="C74" s="39"/>
      <c r="D74" s="98"/>
      <c r="E74" s="98"/>
      <c r="F74" s="98"/>
      <c r="G74" s="39"/>
      <c r="H74" s="98"/>
      <c r="I74" s="98"/>
      <c r="J74" s="98"/>
      <c r="K74" s="39"/>
    </row>
    <row r="75" spans="2:11" ht="21">
      <c r="B75" s="39"/>
      <c r="C75" s="39"/>
      <c r="D75" s="98"/>
      <c r="E75" s="98"/>
      <c r="F75" s="98"/>
      <c r="G75" s="39"/>
      <c r="H75" s="98"/>
      <c r="I75" s="98"/>
      <c r="J75" s="98"/>
      <c r="K75" s="39"/>
    </row>
    <row r="76" spans="2:11" ht="21">
      <c r="B76" s="39"/>
      <c r="C76" s="39"/>
      <c r="D76" s="98"/>
      <c r="E76" s="98"/>
      <c r="F76" s="98"/>
      <c r="G76" s="39"/>
      <c r="H76" s="98"/>
      <c r="I76" s="98"/>
      <c r="J76" s="98"/>
      <c r="K76" s="39"/>
    </row>
    <row r="77" spans="2:11" ht="21">
      <c r="B77" s="39"/>
      <c r="C77" s="39"/>
      <c r="D77" s="98"/>
      <c r="E77" s="98"/>
      <c r="F77" s="98"/>
      <c r="G77" s="39"/>
      <c r="H77" s="98"/>
      <c r="I77" s="98"/>
      <c r="J77" s="98"/>
      <c r="K77" s="39"/>
    </row>
    <row r="78" spans="2:11" ht="21">
      <c r="B78" s="39"/>
      <c r="C78" s="39"/>
      <c r="D78" s="98"/>
      <c r="E78" s="98"/>
      <c r="F78" s="98"/>
      <c r="G78" s="39"/>
      <c r="H78" s="98"/>
      <c r="I78" s="98"/>
      <c r="J78" s="98"/>
      <c r="K78" s="39"/>
    </row>
    <row r="79" spans="2:11" ht="21">
      <c r="B79" s="39"/>
      <c r="C79" s="39"/>
      <c r="D79" s="98"/>
      <c r="E79" s="98"/>
      <c r="F79" s="98"/>
      <c r="G79" s="39"/>
      <c r="H79" s="98"/>
      <c r="I79" s="98"/>
      <c r="J79" s="98"/>
      <c r="K79" s="39"/>
    </row>
    <row r="80" spans="2:11" ht="21">
      <c r="B80" s="39"/>
      <c r="C80" s="39"/>
      <c r="D80" s="98"/>
      <c r="E80" s="98"/>
      <c r="F80" s="98"/>
      <c r="G80" s="39"/>
      <c r="H80" s="98"/>
      <c r="I80" s="98"/>
      <c r="J80" s="98"/>
      <c r="K80" s="39"/>
    </row>
    <row r="81" spans="2:11" ht="21">
      <c r="B81" s="39"/>
      <c r="C81" s="39"/>
      <c r="D81" s="98"/>
      <c r="E81" s="98"/>
      <c r="F81" s="98"/>
      <c r="G81" s="39"/>
      <c r="H81" s="98"/>
      <c r="I81" s="98"/>
      <c r="J81" s="98"/>
      <c r="K81" s="39"/>
    </row>
    <row r="82" spans="2:11" ht="18.75">
      <c r="B82" s="39"/>
      <c r="C82" s="39"/>
      <c r="D82" s="77"/>
      <c r="E82" s="77"/>
      <c r="F82" s="77"/>
      <c r="G82" s="39"/>
      <c r="H82" s="77"/>
      <c r="I82" s="77"/>
      <c r="J82" s="77"/>
      <c r="K82" s="39"/>
    </row>
    <row r="83" spans="2:11" ht="18.75">
      <c r="B83" s="39"/>
      <c r="C83" s="39"/>
      <c r="D83" s="77"/>
      <c r="E83" s="77"/>
      <c r="F83" s="77"/>
      <c r="G83" s="39"/>
      <c r="H83" s="77"/>
      <c r="I83" s="77"/>
      <c r="J83" s="77"/>
      <c r="K83" s="39"/>
    </row>
    <row r="84" spans="2:11" ht="18.75">
      <c r="B84" s="39"/>
      <c r="C84" s="39"/>
      <c r="D84" s="77"/>
      <c r="E84" s="77"/>
      <c r="F84" s="77"/>
      <c r="G84" s="39"/>
      <c r="H84" s="77"/>
      <c r="I84" s="77"/>
      <c r="J84" s="77"/>
      <c r="K84" s="39"/>
    </row>
    <row r="85" spans="2:11" ht="18.75">
      <c r="B85" s="39"/>
      <c r="C85" s="39"/>
      <c r="D85" s="77"/>
      <c r="E85" s="77"/>
      <c r="F85" s="77"/>
      <c r="G85" s="39"/>
      <c r="H85" s="77"/>
      <c r="I85" s="77"/>
      <c r="J85" s="77"/>
      <c r="K85" s="39"/>
    </row>
    <row r="86" spans="2:11" ht="18.75">
      <c r="B86" s="39"/>
      <c r="C86" s="39"/>
      <c r="D86" s="77"/>
      <c r="E86" s="77"/>
      <c r="F86" s="77"/>
      <c r="G86" s="39"/>
      <c r="H86" s="77"/>
      <c r="I86" s="77"/>
      <c r="J86" s="77"/>
      <c r="K86" s="39"/>
    </row>
    <row r="87" spans="2:11" ht="18.75">
      <c r="B87" s="39"/>
      <c r="C87" s="39"/>
      <c r="D87" s="77"/>
      <c r="E87" s="77"/>
      <c r="F87" s="77"/>
      <c r="G87" s="39"/>
      <c r="H87" s="77"/>
      <c r="I87" s="77"/>
      <c r="J87" s="77"/>
      <c r="K87" s="39"/>
    </row>
    <row r="88" spans="2:11" ht="18.75">
      <c r="B88" s="39"/>
      <c r="C88" s="39"/>
      <c r="D88" s="77"/>
      <c r="E88" s="77"/>
      <c r="F88" s="77"/>
      <c r="G88" s="39"/>
      <c r="H88" s="77"/>
      <c r="I88" s="77"/>
      <c r="J88" s="77"/>
      <c r="K88" s="39"/>
    </row>
    <row r="89" spans="2:11" ht="18.75">
      <c r="B89" s="39"/>
      <c r="C89" s="39"/>
      <c r="D89" s="77"/>
      <c r="E89" s="77"/>
      <c r="F89" s="77"/>
      <c r="G89" s="39"/>
      <c r="H89" s="77"/>
      <c r="I89" s="77"/>
      <c r="J89" s="77"/>
      <c r="K89" s="39"/>
    </row>
    <row r="90" spans="2:11" ht="18.75">
      <c r="B90" s="39"/>
      <c r="C90" s="39"/>
      <c r="D90" s="77"/>
      <c r="E90" s="77"/>
      <c r="F90" s="77"/>
      <c r="G90" s="39"/>
      <c r="H90" s="77"/>
      <c r="I90" s="77"/>
      <c r="J90" s="77"/>
      <c r="K90" s="39"/>
    </row>
    <row r="91" spans="2:11" ht="18.75">
      <c r="B91" s="39"/>
      <c r="C91" s="39"/>
      <c r="D91" s="77"/>
      <c r="E91" s="77"/>
      <c r="F91" s="77"/>
      <c r="G91" s="39"/>
      <c r="H91" s="77"/>
      <c r="I91" s="77"/>
      <c r="J91" s="77"/>
      <c r="K91" s="39"/>
    </row>
    <row r="92" spans="2:11" ht="18.75">
      <c r="B92" s="39"/>
      <c r="C92" s="39"/>
      <c r="D92" s="77"/>
      <c r="E92" s="77"/>
      <c r="F92" s="77"/>
      <c r="G92" s="39"/>
      <c r="H92" s="77"/>
      <c r="I92" s="77"/>
      <c r="J92" s="77"/>
      <c r="K92" s="39"/>
    </row>
    <row r="93" spans="2:11" ht="18.75">
      <c r="B93" s="39"/>
      <c r="C93" s="39"/>
      <c r="D93" s="77"/>
      <c r="E93" s="77"/>
      <c r="F93" s="77"/>
      <c r="G93" s="39"/>
      <c r="H93" s="77"/>
      <c r="I93" s="77"/>
      <c r="J93" s="77"/>
      <c r="K93" s="39"/>
    </row>
    <row r="94" spans="2:11" ht="18.75">
      <c r="B94" s="39"/>
      <c r="C94" s="39"/>
      <c r="D94" s="77"/>
      <c r="E94" s="77"/>
      <c r="F94" s="77"/>
      <c r="G94" s="39"/>
      <c r="H94" s="77"/>
      <c r="I94" s="77"/>
      <c r="J94" s="77"/>
      <c r="K94" s="39"/>
    </row>
    <row r="95" spans="2:11" ht="18.75">
      <c r="B95" s="39"/>
      <c r="C95" s="39"/>
      <c r="D95" s="77"/>
      <c r="E95" s="77"/>
      <c r="F95" s="77"/>
      <c r="G95" s="39"/>
      <c r="H95" s="77"/>
      <c r="I95" s="77"/>
      <c r="J95" s="77"/>
      <c r="K95" s="39"/>
    </row>
    <row r="96" spans="2:11" ht="18.75">
      <c r="B96" s="39"/>
      <c r="C96" s="39"/>
      <c r="D96" s="77"/>
      <c r="E96" s="77"/>
      <c r="F96" s="77"/>
      <c r="G96" s="39"/>
      <c r="H96" s="77"/>
      <c r="I96" s="77"/>
      <c r="J96" s="77"/>
      <c r="K96" s="39"/>
    </row>
    <row r="97" spans="2:11" ht="18.75">
      <c r="B97" s="39"/>
      <c r="C97" s="39"/>
      <c r="D97" s="77"/>
      <c r="E97" s="77"/>
      <c r="F97" s="77"/>
      <c r="G97" s="39"/>
      <c r="H97" s="77"/>
      <c r="I97" s="77"/>
      <c r="J97" s="77"/>
      <c r="K97" s="39"/>
    </row>
    <row r="98" spans="2:11" ht="18.75">
      <c r="B98" s="39"/>
      <c r="C98" s="39"/>
      <c r="D98" s="77"/>
      <c r="E98" s="77"/>
      <c r="F98" s="77"/>
      <c r="G98" s="39"/>
      <c r="H98" s="77"/>
      <c r="I98" s="77"/>
      <c r="J98" s="77"/>
      <c r="K98" s="39"/>
    </row>
    <row r="99" spans="2:11" ht="18.75">
      <c r="B99" s="39"/>
      <c r="C99" s="39"/>
      <c r="D99" s="77"/>
      <c r="E99" s="77"/>
      <c r="F99" s="77"/>
      <c r="G99" s="39"/>
      <c r="H99" s="77"/>
      <c r="I99" s="77"/>
      <c r="J99" s="77"/>
      <c r="K99" s="39"/>
    </row>
    <row r="100" spans="2:11" ht="18.75">
      <c r="B100" s="39"/>
      <c r="C100" s="39"/>
      <c r="D100" s="77"/>
      <c r="E100" s="77"/>
      <c r="F100" s="77"/>
      <c r="G100" s="39"/>
      <c r="H100" s="77"/>
      <c r="I100" s="77"/>
      <c r="J100" s="77"/>
      <c r="K100" s="39"/>
    </row>
    <row r="101" spans="2:11" ht="18.75">
      <c r="B101" s="39"/>
      <c r="C101" s="39"/>
      <c r="D101" s="77"/>
      <c r="E101" s="77"/>
      <c r="F101" s="77"/>
      <c r="G101" s="39"/>
      <c r="H101" s="77"/>
      <c r="I101" s="77"/>
      <c r="J101" s="77"/>
      <c r="K101" s="39"/>
    </row>
    <row r="102" spans="2:11" ht="18.75">
      <c r="B102" s="39"/>
      <c r="C102" s="39"/>
      <c r="D102" s="77"/>
      <c r="E102" s="77"/>
      <c r="F102" s="77"/>
      <c r="G102" s="39"/>
      <c r="H102" s="77"/>
      <c r="I102" s="77"/>
      <c r="J102" s="77"/>
      <c r="K102" s="39"/>
    </row>
    <row r="103" spans="2:11" ht="18.75">
      <c r="B103" s="39"/>
      <c r="C103" s="39"/>
      <c r="D103" s="77"/>
      <c r="E103" s="77"/>
      <c r="F103" s="77"/>
      <c r="G103" s="39"/>
      <c r="H103" s="77"/>
      <c r="I103" s="77"/>
      <c r="J103" s="77"/>
      <c r="K103" s="39"/>
    </row>
    <row r="104" spans="2:11" ht="18.75">
      <c r="B104" s="39"/>
      <c r="C104" s="39"/>
      <c r="D104" s="77"/>
      <c r="E104" s="77"/>
      <c r="F104" s="77"/>
      <c r="G104" s="39"/>
      <c r="H104" s="77"/>
      <c r="I104" s="77"/>
      <c r="J104" s="77"/>
      <c r="K104" s="39"/>
    </row>
    <row r="105" spans="2:11" ht="18.75">
      <c r="B105" s="39"/>
      <c r="C105" s="39"/>
      <c r="D105" s="77"/>
      <c r="E105" s="77"/>
      <c r="F105" s="77"/>
      <c r="G105" s="39"/>
      <c r="H105" s="77"/>
      <c r="I105" s="77"/>
      <c r="J105" s="77"/>
      <c r="K105" s="39"/>
    </row>
    <row r="106" spans="2:11" ht="18.75">
      <c r="B106" s="39"/>
      <c r="C106" s="39"/>
      <c r="D106" s="77"/>
      <c r="E106" s="77"/>
      <c r="F106" s="77"/>
      <c r="G106" s="39"/>
      <c r="H106" s="77"/>
      <c r="I106" s="77"/>
      <c r="J106" s="77"/>
      <c r="K106" s="39"/>
    </row>
    <row r="107" spans="2:11" ht="18.75">
      <c r="B107" s="39"/>
      <c r="C107" s="39"/>
      <c r="D107" s="77"/>
      <c r="E107" s="77"/>
      <c r="F107" s="77"/>
      <c r="G107" s="39"/>
      <c r="H107" s="77"/>
      <c r="I107" s="77"/>
      <c r="J107" s="77"/>
      <c r="K107" s="39"/>
    </row>
    <row r="108" spans="2:11" ht="18.75">
      <c r="B108" s="39"/>
      <c r="C108" s="39"/>
      <c r="D108" s="77"/>
      <c r="E108" s="77"/>
      <c r="F108" s="77"/>
      <c r="G108" s="39"/>
      <c r="H108" s="77"/>
      <c r="I108" s="77"/>
      <c r="J108" s="77"/>
      <c r="K108" s="39"/>
    </row>
    <row r="109" spans="2:11" ht="18.75">
      <c r="B109" s="39"/>
      <c r="C109" s="39"/>
      <c r="D109" s="77"/>
      <c r="E109" s="77"/>
      <c r="F109" s="77"/>
      <c r="G109" s="39"/>
      <c r="H109" s="77"/>
      <c r="I109" s="77"/>
      <c r="J109" s="77"/>
      <c r="K109" s="39"/>
    </row>
    <row r="110" spans="2:11" ht="18.75">
      <c r="B110" s="39"/>
      <c r="C110" s="39"/>
      <c r="D110" s="77"/>
      <c r="E110" s="77"/>
      <c r="F110" s="77"/>
      <c r="G110" s="39"/>
      <c r="H110" s="77"/>
      <c r="I110" s="77"/>
      <c r="J110" s="77"/>
      <c r="K110" s="39"/>
    </row>
    <row r="111" spans="2:11" ht="18.75">
      <c r="B111" s="39"/>
      <c r="C111" s="39"/>
      <c r="D111" s="77"/>
      <c r="E111" s="77"/>
      <c r="F111" s="77"/>
      <c r="G111" s="39"/>
      <c r="H111" s="77"/>
      <c r="I111" s="77"/>
      <c r="J111" s="77"/>
      <c r="K111" s="39"/>
    </row>
    <row r="112" spans="2:11" ht="18.75">
      <c r="B112" s="39"/>
      <c r="C112" s="39"/>
      <c r="D112" s="77"/>
      <c r="E112" s="77"/>
      <c r="F112" s="77"/>
      <c r="G112" s="39"/>
      <c r="H112" s="77"/>
      <c r="I112" s="77"/>
      <c r="J112" s="77"/>
      <c r="K112" s="39"/>
    </row>
    <row r="113" spans="2:11" ht="18.75">
      <c r="B113" s="39"/>
      <c r="C113" s="39"/>
      <c r="D113" s="77"/>
      <c r="E113" s="77"/>
      <c r="F113" s="77"/>
      <c r="G113" s="39"/>
      <c r="H113" s="77"/>
      <c r="I113" s="77"/>
      <c r="J113" s="77"/>
      <c r="K113" s="39"/>
    </row>
    <row r="114" spans="2:11" ht="18.75">
      <c r="B114" s="39"/>
      <c r="C114" s="39"/>
      <c r="D114" s="77"/>
      <c r="E114" s="77"/>
      <c r="F114" s="77"/>
      <c r="G114" s="39"/>
      <c r="H114" s="77"/>
      <c r="I114" s="77"/>
      <c r="J114" s="77"/>
      <c r="K114" s="39"/>
    </row>
    <row r="115" spans="2:11" ht="18.75">
      <c r="B115" s="39"/>
      <c r="C115" s="39"/>
      <c r="D115" s="77"/>
      <c r="E115" s="77"/>
      <c r="F115" s="77"/>
      <c r="G115" s="39"/>
      <c r="H115" s="77"/>
      <c r="I115" s="77"/>
      <c r="J115" s="77"/>
      <c r="K115" s="39"/>
    </row>
    <row r="116" spans="2:11" ht="18.75">
      <c r="B116" s="39"/>
      <c r="C116" s="39"/>
      <c r="D116" s="77"/>
      <c r="E116" s="77"/>
      <c r="F116" s="77"/>
      <c r="G116" s="39"/>
      <c r="H116" s="77"/>
      <c r="I116" s="77"/>
      <c r="J116" s="77"/>
      <c r="K116" s="39"/>
    </row>
    <row r="117" spans="2:11" ht="18.75">
      <c r="B117" s="39"/>
      <c r="C117" s="39"/>
      <c r="D117" s="77"/>
      <c r="E117" s="77"/>
      <c r="F117" s="77"/>
      <c r="G117" s="39"/>
      <c r="H117" s="77"/>
      <c r="I117" s="77"/>
      <c r="J117" s="77"/>
      <c r="K117" s="39"/>
    </row>
    <row r="118" spans="2:11" ht="18.75">
      <c r="B118" s="39"/>
      <c r="C118" s="39"/>
      <c r="D118" s="77"/>
      <c r="E118" s="77"/>
      <c r="F118" s="77"/>
      <c r="G118" s="39"/>
      <c r="H118" s="77"/>
      <c r="I118" s="77"/>
      <c r="J118" s="77"/>
      <c r="K118" s="39"/>
    </row>
    <row r="119" spans="2:11" ht="18.75">
      <c r="B119" s="39"/>
      <c r="C119" s="39"/>
      <c r="D119" s="77"/>
      <c r="E119" s="77"/>
      <c r="F119" s="77"/>
      <c r="G119" s="39"/>
      <c r="H119" s="77"/>
      <c r="I119" s="77"/>
      <c r="J119" s="77"/>
      <c r="K119" s="39"/>
    </row>
    <row r="120" spans="2:11" ht="18.75">
      <c r="B120" s="39"/>
      <c r="C120" s="39"/>
      <c r="D120" s="77"/>
      <c r="E120" s="77"/>
      <c r="F120" s="77"/>
      <c r="G120" s="39"/>
      <c r="H120" s="77"/>
      <c r="I120" s="77"/>
      <c r="J120" s="77"/>
      <c r="K120" s="39"/>
    </row>
    <row r="121" spans="2:11" ht="18.75">
      <c r="B121" s="39"/>
      <c r="C121" s="39"/>
      <c r="D121" s="77"/>
      <c r="E121" s="77"/>
      <c r="F121" s="77"/>
      <c r="G121" s="39"/>
      <c r="H121" s="77"/>
      <c r="I121" s="77"/>
      <c r="J121" s="77"/>
      <c r="K121" s="39"/>
    </row>
    <row r="122" spans="2:11" ht="18.75">
      <c r="B122" s="39"/>
      <c r="C122" s="39"/>
      <c r="D122" s="77"/>
      <c r="E122" s="77"/>
      <c r="F122" s="77"/>
      <c r="G122" s="39"/>
      <c r="H122" s="77"/>
      <c r="I122" s="77"/>
      <c r="J122" s="77"/>
      <c r="K122" s="39"/>
    </row>
    <row r="123" spans="2:11" ht="18.75">
      <c r="B123" s="39"/>
      <c r="C123" s="39"/>
      <c r="D123" s="77"/>
      <c r="E123" s="77"/>
      <c r="F123" s="77"/>
      <c r="G123" s="39"/>
      <c r="H123" s="77"/>
      <c r="I123" s="77"/>
      <c r="J123" s="77"/>
      <c r="K123" s="39"/>
    </row>
    <row r="124" spans="2:11" ht="18.75">
      <c r="B124" s="39"/>
      <c r="C124" s="39"/>
      <c r="D124" s="77"/>
      <c r="E124" s="77"/>
      <c r="F124" s="77"/>
      <c r="G124" s="39"/>
      <c r="H124" s="77"/>
      <c r="I124" s="77"/>
      <c r="J124" s="77"/>
      <c r="K124" s="39"/>
    </row>
    <row r="125" spans="2:11" ht="18.75">
      <c r="B125" s="39"/>
      <c r="C125" s="39"/>
      <c r="D125" s="77"/>
      <c r="E125" s="77"/>
      <c r="F125" s="77"/>
      <c r="G125" s="39"/>
      <c r="H125" s="77"/>
      <c r="I125" s="77"/>
      <c r="J125" s="77"/>
      <c r="K125" s="39"/>
    </row>
    <row r="126" spans="2:11" ht="18.75">
      <c r="B126" s="39"/>
      <c r="C126" s="39"/>
      <c r="D126" s="77"/>
      <c r="E126" s="77"/>
      <c r="F126" s="77"/>
      <c r="G126" s="39"/>
      <c r="H126" s="77"/>
      <c r="I126" s="77"/>
      <c r="J126" s="77"/>
      <c r="K126" s="39"/>
    </row>
    <row r="127" spans="2:11" ht="18.75">
      <c r="B127" s="39"/>
      <c r="C127" s="39"/>
      <c r="D127" s="77"/>
      <c r="E127" s="77"/>
      <c r="F127" s="77"/>
      <c r="G127" s="39"/>
      <c r="H127" s="77"/>
      <c r="I127" s="77"/>
      <c r="J127" s="77"/>
      <c r="K127" s="39"/>
    </row>
    <row r="128" spans="2:11" ht="18.75">
      <c r="B128" s="39"/>
      <c r="C128" s="39"/>
      <c r="D128" s="77"/>
      <c r="E128" s="77"/>
      <c r="F128" s="77"/>
      <c r="G128" s="39"/>
      <c r="H128" s="77"/>
      <c r="I128" s="77"/>
      <c r="J128" s="77"/>
      <c r="K128" s="39"/>
    </row>
    <row r="129" spans="2:11" ht="18.75">
      <c r="B129" s="39"/>
      <c r="C129" s="39"/>
      <c r="D129" s="77"/>
      <c r="E129" s="77"/>
      <c r="F129" s="77"/>
      <c r="G129" s="39"/>
      <c r="H129" s="77"/>
      <c r="I129" s="77"/>
      <c r="J129" s="77"/>
      <c r="K129" s="39"/>
    </row>
    <row r="130" spans="2:11" ht="18.75">
      <c r="B130" s="39"/>
      <c r="C130" s="39"/>
      <c r="D130" s="77"/>
      <c r="E130" s="77"/>
      <c r="F130" s="77"/>
      <c r="G130" s="39"/>
      <c r="H130" s="77"/>
      <c r="I130" s="77"/>
      <c r="J130" s="77"/>
      <c r="K130" s="39"/>
    </row>
    <row r="131" spans="2:11" ht="18.75">
      <c r="B131" s="39"/>
      <c r="C131" s="39"/>
      <c r="D131" s="77"/>
      <c r="E131" s="77"/>
      <c r="F131" s="77"/>
      <c r="G131" s="39"/>
      <c r="H131" s="77"/>
      <c r="I131" s="77"/>
      <c r="J131" s="77"/>
      <c r="K131" s="39"/>
    </row>
    <row r="132" spans="2:11" ht="18.75">
      <c r="B132" s="39"/>
      <c r="C132" s="39"/>
      <c r="D132" s="77"/>
      <c r="E132" s="77"/>
      <c r="F132" s="77"/>
      <c r="G132" s="39"/>
      <c r="H132" s="77"/>
      <c r="I132" s="77"/>
      <c r="J132" s="77"/>
      <c r="K132" s="39"/>
    </row>
    <row r="133" spans="2:11" ht="18.75">
      <c r="B133" s="39"/>
      <c r="C133" s="39"/>
      <c r="D133" s="77"/>
      <c r="E133" s="77"/>
      <c r="F133" s="77"/>
      <c r="G133" s="39"/>
      <c r="H133" s="77"/>
      <c r="I133" s="77"/>
      <c r="J133" s="77"/>
      <c r="K133" s="39"/>
    </row>
    <row r="134" spans="2:11" ht="18.75">
      <c r="B134" s="39"/>
      <c r="C134" s="39"/>
      <c r="D134" s="77"/>
      <c r="E134" s="77"/>
      <c r="F134" s="77"/>
      <c r="G134" s="39"/>
      <c r="H134" s="77"/>
      <c r="I134" s="77"/>
      <c r="J134" s="77"/>
      <c r="K134" s="39"/>
    </row>
    <row r="135" spans="2:11" ht="18.75">
      <c r="B135" s="39"/>
      <c r="C135" s="39"/>
      <c r="D135" s="77"/>
      <c r="E135" s="77"/>
      <c r="F135" s="77"/>
      <c r="G135" s="39"/>
      <c r="H135" s="77"/>
      <c r="I135" s="77"/>
      <c r="J135" s="77"/>
      <c r="K135" s="39"/>
    </row>
    <row r="136" spans="2:11" ht="18.75">
      <c r="B136" s="39"/>
      <c r="C136" s="39"/>
      <c r="D136" s="77"/>
      <c r="E136" s="77"/>
      <c r="F136" s="77"/>
      <c r="G136" s="39"/>
      <c r="H136" s="77"/>
      <c r="I136" s="77"/>
      <c r="J136" s="77"/>
      <c r="K136" s="39"/>
    </row>
    <row r="137" spans="2:11" ht="18.75">
      <c r="B137" s="39"/>
      <c r="C137" s="39"/>
      <c r="D137" s="77"/>
      <c r="E137" s="77"/>
      <c r="F137" s="77"/>
      <c r="G137" s="39"/>
      <c r="H137" s="77"/>
      <c r="I137" s="77"/>
      <c r="J137" s="77"/>
      <c r="K137" s="39"/>
    </row>
    <row r="138" spans="2:11" ht="18.75">
      <c r="B138" s="39"/>
      <c r="C138" s="39"/>
      <c r="D138" s="77"/>
      <c r="E138" s="77"/>
      <c r="F138" s="77"/>
      <c r="G138" s="39"/>
      <c r="H138" s="77"/>
      <c r="I138" s="77"/>
      <c r="J138" s="77"/>
      <c r="K138" s="39"/>
    </row>
    <row r="139" spans="2:11" ht="18.75">
      <c r="B139" s="39"/>
      <c r="C139" s="39"/>
      <c r="D139" s="77"/>
      <c r="E139" s="77"/>
      <c r="F139" s="77"/>
      <c r="G139" s="39"/>
      <c r="H139" s="77"/>
      <c r="I139" s="77"/>
      <c r="J139" s="77"/>
      <c r="K139" s="39"/>
    </row>
    <row r="140" spans="2:11" ht="18.75">
      <c r="B140" s="39"/>
      <c r="C140" s="39"/>
      <c r="D140" s="77"/>
      <c r="E140" s="77"/>
      <c r="F140" s="77"/>
      <c r="G140" s="39"/>
      <c r="H140" s="77"/>
      <c r="I140" s="77"/>
      <c r="J140" s="77"/>
      <c r="K140" s="39"/>
    </row>
    <row r="141" spans="2:11" ht="18.75">
      <c r="B141" s="39"/>
      <c r="C141" s="39"/>
      <c r="D141" s="77"/>
      <c r="E141" s="77"/>
      <c r="F141" s="77"/>
      <c r="G141" s="39"/>
      <c r="H141" s="77"/>
      <c r="I141" s="77"/>
      <c r="J141" s="77"/>
      <c r="K141" s="39"/>
    </row>
    <row r="142" spans="2:11" ht="18.75">
      <c r="B142" s="39"/>
      <c r="C142" s="39"/>
      <c r="D142" s="77"/>
      <c r="E142" s="77"/>
      <c r="F142" s="77"/>
      <c r="G142" s="39"/>
      <c r="H142" s="77"/>
      <c r="I142" s="77"/>
      <c r="J142" s="77"/>
      <c r="K142" s="39"/>
    </row>
    <row r="143" spans="2:11" ht="18.75">
      <c r="B143" s="39"/>
      <c r="C143" s="39"/>
      <c r="D143" s="77"/>
      <c r="E143" s="77"/>
      <c r="F143" s="77"/>
      <c r="G143" s="39"/>
      <c r="H143" s="77"/>
      <c r="I143" s="77"/>
      <c r="J143" s="77"/>
      <c r="K143" s="39"/>
    </row>
    <row r="144" spans="2:11" ht="18.75">
      <c r="B144" s="39"/>
      <c r="C144" s="39"/>
      <c r="D144" s="77"/>
      <c r="E144" s="77"/>
      <c r="F144" s="77"/>
      <c r="G144" s="39"/>
      <c r="H144" s="77"/>
      <c r="I144" s="77"/>
      <c r="J144" s="77"/>
      <c r="K144" s="39"/>
    </row>
    <row r="145" spans="2:11" ht="18.75">
      <c r="B145" s="39"/>
      <c r="C145" s="39"/>
      <c r="D145" s="77"/>
      <c r="E145" s="77"/>
      <c r="F145" s="77"/>
      <c r="G145" s="39"/>
      <c r="H145" s="77"/>
      <c r="I145" s="77"/>
      <c r="J145" s="77"/>
      <c r="K145" s="39"/>
    </row>
    <row r="146" spans="2:11" ht="18.75">
      <c r="B146" s="39"/>
      <c r="C146" s="39"/>
      <c r="D146" s="77"/>
      <c r="E146" s="77"/>
      <c r="F146" s="77"/>
      <c r="G146" s="39"/>
      <c r="H146" s="77"/>
      <c r="I146" s="77"/>
      <c r="J146" s="77"/>
      <c r="K146" s="39"/>
    </row>
    <row r="147" spans="2:11" ht="18.75">
      <c r="B147" s="39"/>
      <c r="C147" s="39"/>
      <c r="D147" s="77"/>
      <c r="E147" s="77"/>
      <c r="F147" s="77"/>
      <c r="G147" s="39"/>
      <c r="H147" s="77"/>
      <c r="I147" s="77"/>
      <c r="J147" s="77"/>
      <c r="K147" s="39"/>
    </row>
    <row r="148" spans="2:11" ht="18.75">
      <c r="B148" s="39"/>
      <c r="C148" s="39"/>
      <c r="D148" s="77"/>
      <c r="E148" s="77"/>
      <c r="F148" s="77"/>
      <c r="G148" s="39"/>
      <c r="H148" s="77"/>
      <c r="I148" s="77"/>
      <c r="J148" s="77"/>
      <c r="K148" s="39"/>
    </row>
    <row r="149" spans="2:11" ht="18.75">
      <c r="B149" s="39"/>
      <c r="C149" s="39"/>
      <c r="D149" s="77"/>
      <c r="E149" s="77"/>
      <c r="F149" s="77"/>
      <c r="G149" s="39"/>
      <c r="H149" s="77"/>
      <c r="I149" s="77"/>
      <c r="J149" s="77"/>
      <c r="K149" s="39"/>
    </row>
    <row r="150" spans="2:11" ht="18.75">
      <c r="B150" s="39"/>
      <c r="C150" s="39"/>
      <c r="D150" s="77"/>
      <c r="E150" s="77"/>
      <c r="F150" s="77"/>
      <c r="G150" s="39"/>
      <c r="H150" s="77"/>
      <c r="I150" s="77"/>
      <c r="J150" s="77"/>
      <c r="K150" s="39"/>
    </row>
    <row r="151" spans="2:11" ht="18.75">
      <c r="B151" s="39"/>
      <c r="C151" s="39"/>
      <c r="D151" s="77"/>
      <c r="E151" s="77"/>
      <c r="F151" s="77"/>
      <c r="G151" s="39"/>
      <c r="H151" s="77"/>
      <c r="I151" s="77"/>
      <c r="J151" s="77"/>
      <c r="K151" s="39"/>
    </row>
    <row r="152" spans="2:11" ht="18.75">
      <c r="B152" s="39"/>
      <c r="C152" s="39"/>
      <c r="D152" s="77"/>
      <c r="E152" s="77"/>
      <c r="F152" s="77"/>
      <c r="G152" s="39"/>
      <c r="H152" s="77"/>
      <c r="I152" s="77"/>
      <c r="J152" s="77"/>
      <c r="K152" s="39"/>
    </row>
    <row r="153" spans="2:11" ht="18.75">
      <c r="B153" s="39"/>
      <c r="C153" s="39"/>
      <c r="D153" s="77"/>
      <c r="E153" s="77"/>
      <c r="F153" s="77"/>
      <c r="G153" s="39"/>
      <c r="H153" s="77"/>
      <c r="I153" s="77"/>
      <c r="J153" s="77"/>
      <c r="K153" s="39"/>
    </row>
    <row r="154" spans="2:11" ht="18.75">
      <c r="B154" s="39"/>
      <c r="C154" s="39"/>
      <c r="D154" s="77"/>
      <c r="E154" s="77"/>
      <c r="F154" s="77"/>
      <c r="G154" s="39"/>
      <c r="H154" s="77"/>
      <c r="I154" s="77"/>
      <c r="J154" s="77"/>
      <c r="K154" s="39"/>
    </row>
    <row r="155" spans="2:11" ht="18.75">
      <c r="B155" s="39"/>
      <c r="C155" s="39"/>
      <c r="D155" s="77"/>
      <c r="E155" s="77"/>
      <c r="F155" s="77"/>
      <c r="G155" s="39"/>
      <c r="H155" s="77"/>
      <c r="I155" s="77"/>
      <c r="J155" s="77"/>
      <c r="K155" s="39"/>
    </row>
    <row r="156" spans="2:11" ht="18.75">
      <c r="B156" s="39"/>
      <c r="C156" s="39"/>
      <c r="D156" s="77"/>
      <c r="E156" s="77"/>
      <c r="F156" s="77"/>
      <c r="G156" s="39"/>
      <c r="H156" s="77"/>
      <c r="I156" s="77"/>
      <c r="J156" s="77"/>
      <c r="K156" s="39"/>
    </row>
    <row r="157" spans="2:11" ht="18.75">
      <c r="B157" s="39"/>
      <c r="C157" s="39"/>
      <c r="D157" s="77"/>
      <c r="E157" s="77"/>
      <c r="F157" s="77"/>
      <c r="G157" s="39"/>
      <c r="H157" s="77"/>
      <c r="I157" s="77"/>
      <c r="J157" s="77"/>
      <c r="K157" s="39"/>
    </row>
    <row r="158" spans="2:11" ht="18.75">
      <c r="B158" s="39"/>
      <c r="C158" s="39"/>
      <c r="D158" s="77"/>
      <c r="E158" s="77"/>
      <c r="F158" s="77"/>
      <c r="G158" s="39"/>
      <c r="H158" s="77"/>
      <c r="I158" s="77"/>
      <c r="J158" s="77"/>
      <c r="K158" s="39"/>
    </row>
    <row r="159" spans="2:11" ht="18.75">
      <c r="B159" s="39"/>
      <c r="C159" s="39"/>
      <c r="D159" s="77"/>
      <c r="E159" s="77"/>
      <c r="F159" s="77"/>
      <c r="G159" s="39"/>
      <c r="H159" s="77"/>
      <c r="I159" s="77"/>
      <c r="J159" s="77"/>
      <c r="K159" s="39"/>
    </row>
    <row r="160" spans="2:11" ht="18.75">
      <c r="B160" s="39"/>
      <c r="C160" s="39"/>
      <c r="D160" s="77"/>
      <c r="E160" s="77"/>
      <c r="F160" s="77"/>
      <c r="G160" s="39"/>
      <c r="H160" s="77"/>
      <c r="I160" s="77"/>
      <c r="J160" s="77"/>
      <c r="K160" s="39"/>
    </row>
    <row r="161" spans="2:11" ht="18.75">
      <c r="B161" s="39"/>
      <c r="C161" s="39"/>
      <c r="D161" s="77"/>
      <c r="E161" s="77"/>
      <c r="F161" s="77"/>
      <c r="G161" s="39"/>
      <c r="H161" s="77"/>
      <c r="I161" s="77"/>
      <c r="J161" s="77"/>
      <c r="K161" s="39"/>
    </row>
    <row r="162" spans="2:11" ht="18.75">
      <c r="B162" s="39"/>
      <c r="C162" s="39"/>
      <c r="D162" s="77"/>
      <c r="E162" s="77"/>
      <c r="F162" s="77"/>
      <c r="G162" s="39"/>
      <c r="H162" s="77"/>
      <c r="I162" s="77"/>
      <c r="J162" s="77"/>
      <c r="K162" s="39"/>
    </row>
    <row r="163" spans="2:11" ht="18.75">
      <c r="B163" s="39"/>
      <c r="C163" s="39"/>
      <c r="D163" s="77"/>
      <c r="E163" s="77"/>
      <c r="F163" s="77"/>
      <c r="G163" s="39"/>
      <c r="H163" s="77"/>
      <c r="I163" s="77"/>
      <c r="J163" s="77"/>
      <c r="K163" s="39"/>
    </row>
    <row r="164" spans="2:11" ht="18.75">
      <c r="B164" s="39"/>
      <c r="C164" s="39"/>
      <c r="D164" s="77"/>
      <c r="E164" s="77"/>
      <c r="F164" s="77"/>
      <c r="G164" s="39"/>
      <c r="H164" s="77"/>
      <c r="I164" s="77"/>
      <c r="J164" s="77"/>
      <c r="K164" s="39"/>
    </row>
    <row r="165" spans="2:11" ht="18.75">
      <c r="B165" s="39"/>
      <c r="C165" s="39"/>
      <c r="D165" s="77"/>
      <c r="E165" s="77"/>
      <c r="F165" s="77"/>
      <c r="G165" s="39"/>
      <c r="H165" s="77"/>
      <c r="I165" s="77"/>
      <c r="J165" s="77"/>
      <c r="K165" s="39"/>
    </row>
    <row r="166" spans="2:11" ht="18.75">
      <c r="B166" s="39"/>
      <c r="C166" s="39"/>
      <c r="D166" s="77"/>
      <c r="E166" s="77"/>
      <c r="F166" s="77"/>
      <c r="G166" s="39"/>
      <c r="H166" s="77"/>
      <c r="I166" s="77"/>
      <c r="J166" s="77"/>
      <c r="K166" s="39"/>
    </row>
    <row r="167" spans="2:11" ht="18.75">
      <c r="B167" s="39"/>
      <c r="C167" s="39"/>
      <c r="D167" s="77"/>
      <c r="E167" s="77"/>
      <c r="F167" s="77"/>
      <c r="G167" s="39"/>
      <c r="H167" s="77"/>
      <c r="I167" s="77"/>
      <c r="J167" s="77"/>
      <c r="K167" s="39"/>
    </row>
    <row r="168" spans="2:11" ht="18.75">
      <c r="B168" s="39"/>
      <c r="C168" s="39"/>
      <c r="D168" s="77"/>
      <c r="E168" s="77"/>
      <c r="F168" s="77"/>
      <c r="G168" s="39"/>
      <c r="H168" s="77"/>
      <c r="I168" s="77"/>
      <c r="J168" s="77"/>
      <c r="K168" s="39"/>
    </row>
    <row r="169" spans="2:11" ht="18.75">
      <c r="B169" s="39"/>
      <c r="C169" s="39"/>
      <c r="D169" s="77"/>
      <c r="E169" s="77"/>
      <c r="F169" s="77"/>
      <c r="G169" s="39"/>
      <c r="H169" s="77"/>
      <c r="I169" s="77"/>
      <c r="J169" s="77"/>
      <c r="K169" s="39"/>
    </row>
    <row r="170" spans="2:11" ht="18.75">
      <c r="B170" s="39"/>
      <c r="C170" s="39"/>
      <c r="D170" s="77"/>
      <c r="E170" s="77"/>
      <c r="F170" s="77"/>
      <c r="G170" s="39"/>
      <c r="H170" s="77"/>
      <c r="I170" s="77"/>
      <c r="J170" s="77"/>
      <c r="K170" s="39"/>
    </row>
    <row r="171" spans="2:11" ht="18.75">
      <c r="B171" s="39"/>
      <c r="C171" s="39"/>
      <c r="D171" s="77"/>
      <c r="E171" s="77"/>
      <c r="F171" s="77"/>
      <c r="G171" s="39"/>
      <c r="H171" s="77"/>
      <c r="I171" s="77"/>
      <c r="J171" s="77"/>
      <c r="K171" s="39"/>
    </row>
    <row r="172" spans="2:11" ht="18.75">
      <c r="B172" s="39"/>
      <c r="C172" s="39"/>
      <c r="D172" s="77"/>
      <c r="E172" s="77"/>
      <c r="F172" s="77"/>
      <c r="G172" s="39"/>
      <c r="H172" s="77"/>
      <c r="I172" s="77"/>
      <c r="J172" s="77"/>
      <c r="K172" s="39"/>
    </row>
    <row r="173" spans="2:11" ht="18.75">
      <c r="B173" s="39"/>
      <c r="C173" s="39"/>
      <c r="D173" s="77"/>
      <c r="E173" s="77"/>
      <c r="F173" s="77"/>
      <c r="G173" s="39"/>
      <c r="H173" s="77"/>
      <c r="I173" s="77"/>
      <c r="J173" s="77"/>
      <c r="K173" s="39"/>
    </row>
    <row r="174" spans="2:11" ht="18.75">
      <c r="B174" s="39"/>
      <c r="C174" s="39"/>
      <c r="D174" s="77"/>
      <c r="E174" s="77"/>
      <c r="F174" s="77"/>
      <c r="G174" s="39"/>
      <c r="H174" s="77"/>
      <c r="I174" s="77"/>
      <c r="J174" s="77"/>
      <c r="K174" s="39"/>
    </row>
    <row r="175" spans="2:11" ht="18.75">
      <c r="B175" s="39"/>
      <c r="C175" s="39"/>
      <c r="D175" s="77"/>
      <c r="E175" s="77"/>
      <c r="F175" s="77"/>
      <c r="G175" s="39"/>
      <c r="H175" s="77"/>
      <c r="I175" s="77"/>
      <c r="J175" s="77"/>
      <c r="K175" s="39"/>
    </row>
    <row r="176" spans="2:11" ht="18.75">
      <c r="B176" s="39"/>
      <c r="C176" s="39"/>
      <c r="D176" s="77"/>
      <c r="E176" s="77"/>
      <c r="F176" s="77"/>
      <c r="G176" s="39"/>
      <c r="H176" s="77"/>
      <c r="I176" s="77"/>
      <c r="J176" s="77"/>
      <c r="K176" s="39"/>
    </row>
    <row r="177" spans="2:11" ht="18.75">
      <c r="B177" s="39"/>
      <c r="C177" s="39"/>
      <c r="D177" s="77"/>
      <c r="E177" s="77"/>
      <c r="F177" s="77"/>
      <c r="G177" s="39"/>
      <c r="H177" s="77"/>
      <c r="I177" s="77"/>
      <c r="J177" s="77"/>
      <c r="K177" s="39"/>
    </row>
    <row r="178" spans="2:11" ht="18.75">
      <c r="B178" s="39"/>
      <c r="C178" s="39"/>
      <c r="D178" s="77"/>
      <c r="E178" s="77"/>
      <c r="F178" s="77"/>
      <c r="G178" s="39"/>
      <c r="H178" s="77"/>
      <c r="I178" s="77"/>
      <c r="J178" s="77"/>
      <c r="K178" s="39"/>
    </row>
    <row r="179" spans="2:11" ht="18.75">
      <c r="B179" s="39"/>
      <c r="C179" s="39"/>
      <c r="D179" s="77"/>
      <c r="E179" s="77"/>
      <c r="F179" s="77"/>
      <c r="G179" s="39"/>
      <c r="H179" s="77"/>
      <c r="I179" s="77"/>
      <c r="J179" s="77"/>
      <c r="K179" s="39"/>
    </row>
    <row r="180" spans="2:11" ht="18.75">
      <c r="B180" s="39"/>
      <c r="C180" s="39"/>
      <c r="D180" s="77"/>
      <c r="E180" s="77"/>
      <c r="F180" s="77"/>
      <c r="G180" s="39"/>
      <c r="H180" s="77"/>
      <c r="I180" s="77"/>
      <c r="J180" s="77"/>
      <c r="K180" s="39"/>
    </row>
    <row r="181" spans="2:11" ht="18.75">
      <c r="B181" s="39"/>
      <c r="C181" s="39"/>
      <c r="D181" s="77"/>
      <c r="E181" s="77"/>
      <c r="F181" s="77"/>
      <c r="G181" s="39"/>
      <c r="H181" s="77"/>
      <c r="I181" s="77"/>
      <c r="J181" s="77"/>
      <c r="K181" s="39"/>
    </row>
    <row r="182" spans="2:11" ht="18.75">
      <c r="B182" s="39"/>
      <c r="C182" s="39"/>
      <c r="D182" s="77"/>
      <c r="E182" s="77"/>
      <c r="F182" s="77"/>
      <c r="G182" s="39"/>
      <c r="H182" s="77"/>
      <c r="I182" s="77"/>
      <c r="J182" s="77"/>
      <c r="K182" s="39"/>
    </row>
    <row r="183" spans="2:11" ht="18.75">
      <c r="B183" s="39"/>
      <c r="C183" s="39"/>
      <c r="D183" s="77"/>
      <c r="E183" s="77"/>
      <c r="F183" s="77"/>
      <c r="G183" s="39"/>
      <c r="H183" s="77"/>
      <c r="I183" s="77"/>
      <c r="J183" s="77"/>
      <c r="K183" s="39"/>
    </row>
    <row r="184" spans="2:11" ht="18.75">
      <c r="B184" s="39"/>
      <c r="C184" s="39"/>
      <c r="D184" s="77"/>
      <c r="E184" s="77"/>
      <c r="F184" s="77"/>
      <c r="G184" s="39"/>
      <c r="H184" s="77"/>
      <c r="I184" s="77"/>
      <c r="J184" s="77"/>
      <c r="K184" s="39"/>
    </row>
    <row r="185" spans="2:11" ht="18.75">
      <c r="B185" s="39"/>
      <c r="C185" s="39"/>
      <c r="D185" s="77"/>
      <c r="E185" s="77"/>
      <c r="F185" s="77"/>
      <c r="G185" s="39"/>
      <c r="H185" s="77"/>
      <c r="I185" s="77"/>
      <c r="J185" s="77"/>
      <c r="K185" s="39"/>
    </row>
    <row r="186" spans="2:11" ht="18.75">
      <c r="B186" s="39"/>
      <c r="C186" s="39"/>
      <c r="D186" s="77"/>
      <c r="E186" s="77"/>
      <c r="F186" s="77"/>
      <c r="G186" s="39"/>
      <c r="H186" s="77"/>
      <c r="I186" s="77"/>
      <c r="J186" s="77"/>
      <c r="K186" s="39"/>
    </row>
    <row r="187" spans="2:11" ht="18.75">
      <c r="B187" s="39"/>
      <c r="C187" s="39"/>
      <c r="D187" s="77"/>
      <c r="E187" s="77"/>
      <c r="F187" s="77"/>
      <c r="G187" s="39"/>
      <c r="H187" s="77"/>
      <c r="I187" s="77"/>
      <c r="J187" s="77"/>
      <c r="K187" s="39"/>
    </row>
    <row r="188" spans="2:11" ht="18.75">
      <c r="B188" s="39"/>
      <c r="C188" s="39"/>
      <c r="D188" s="77"/>
      <c r="E188" s="77"/>
      <c r="F188" s="77"/>
      <c r="G188" s="39"/>
      <c r="H188" s="77"/>
      <c r="I188" s="77"/>
      <c r="J188" s="77"/>
      <c r="K188" s="39"/>
    </row>
    <row r="189" spans="2:11" ht="18.75">
      <c r="B189" s="39"/>
      <c r="C189" s="39"/>
      <c r="D189" s="77"/>
      <c r="E189" s="77"/>
      <c r="F189" s="77"/>
      <c r="G189" s="39"/>
      <c r="H189" s="77"/>
      <c r="I189" s="77"/>
      <c r="J189" s="77"/>
      <c r="K189" s="39"/>
    </row>
    <row r="190" spans="2:11" ht="18.75">
      <c r="B190" s="39"/>
      <c r="C190" s="39"/>
      <c r="D190" s="77"/>
      <c r="E190" s="77"/>
      <c r="F190" s="77"/>
      <c r="G190" s="39"/>
      <c r="H190" s="77"/>
      <c r="I190" s="77"/>
      <c r="J190" s="77"/>
      <c r="K190" s="39"/>
    </row>
    <row r="191" spans="2:11" ht="18.75">
      <c r="B191" s="39"/>
      <c r="C191" s="39"/>
      <c r="D191" s="77"/>
      <c r="E191" s="77"/>
      <c r="F191" s="77"/>
      <c r="G191" s="39"/>
      <c r="H191" s="77"/>
      <c r="I191" s="77"/>
      <c r="J191" s="77"/>
      <c r="K191" s="39"/>
    </row>
    <row r="192" spans="2:11" ht="18.75">
      <c r="B192" s="39"/>
      <c r="C192" s="39"/>
      <c r="D192" s="77"/>
      <c r="E192" s="77"/>
      <c r="F192" s="77"/>
      <c r="G192" s="39"/>
      <c r="H192" s="77"/>
      <c r="I192" s="77"/>
      <c r="J192" s="77"/>
      <c r="K192" s="39"/>
    </row>
    <row r="193" spans="2:11" ht="18.75">
      <c r="B193" s="39"/>
      <c r="C193" s="39"/>
      <c r="D193" s="77"/>
      <c r="E193" s="77"/>
      <c r="F193" s="77"/>
      <c r="G193" s="39"/>
      <c r="H193" s="77"/>
      <c r="I193" s="77"/>
      <c r="J193" s="77"/>
      <c r="K193" s="39"/>
    </row>
    <row r="194" spans="2:11" ht="18.75">
      <c r="B194" s="39"/>
      <c r="C194" s="39"/>
      <c r="D194" s="77"/>
      <c r="E194" s="77"/>
      <c r="F194" s="77"/>
      <c r="G194" s="39"/>
      <c r="H194" s="77"/>
      <c r="I194" s="77"/>
      <c r="J194" s="77"/>
      <c r="K194" s="39"/>
    </row>
    <row r="195" spans="2:11" ht="18.75">
      <c r="B195" s="39"/>
      <c r="C195" s="39"/>
      <c r="D195" s="77"/>
      <c r="E195" s="77"/>
      <c r="F195" s="77"/>
      <c r="G195" s="39"/>
      <c r="H195" s="77"/>
      <c r="I195" s="77"/>
      <c r="J195" s="77"/>
      <c r="K195" s="39"/>
    </row>
    <row r="196" spans="2:11" ht="18.75">
      <c r="B196" s="39"/>
      <c r="C196" s="39"/>
      <c r="D196" s="77"/>
      <c r="E196" s="77"/>
      <c r="F196" s="77"/>
      <c r="G196" s="39"/>
      <c r="H196" s="77"/>
      <c r="I196" s="77"/>
      <c r="J196" s="77"/>
      <c r="K196" s="39"/>
    </row>
    <row r="197" spans="2:11" ht="18.75">
      <c r="B197" s="39"/>
      <c r="C197" s="39"/>
      <c r="D197" s="77"/>
      <c r="E197" s="77"/>
      <c r="F197" s="77"/>
      <c r="G197" s="39"/>
      <c r="H197" s="77"/>
      <c r="I197" s="77"/>
      <c r="J197" s="77"/>
      <c r="K197" s="39"/>
    </row>
    <row r="198" spans="2:11" ht="18.75">
      <c r="B198" s="39"/>
      <c r="C198" s="39"/>
      <c r="D198" s="77"/>
      <c r="E198" s="77"/>
      <c r="F198" s="77"/>
      <c r="G198" s="39"/>
      <c r="H198" s="77"/>
      <c r="I198" s="77"/>
      <c r="J198" s="77"/>
      <c r="K198" s="39"/>
    </row>
    <row r="199" spans="2:11" ht="18.75">
      <c r="B199" s="39"/>
      <c r="C199" s="39"/>
      <c r="D199" s="77"/>
      <c r="E199" s="77"/>
      <c r="F199" s="77"/>
      <c r="G199" s="39"/>
      <c r="H199" s="77"/>
      <c r="I199" s="77"/>
      <c r="J199" s="77"/>
      <c r="K199" s="39"/>
    </row>
  </sheetData>
  <sheetProtection password="831F" sheet="1" objects="1" scenarios="1" selectLockedCells="1"/>
  <dataValidations count="3">
    <dataValidation type="list" allowBlank="1" showInputMessage="1" showErrorMessage="1" sqref="C10:C199">
      <formula1>$N$15:$N$46</formula1>
    </dataValidation>
    <dataValidation type="list" allowBlank="1" showInputMessage="1" showErrorMessage="1" sqref="B10:B199">
      <formula1>$M$15:$M$27</formula1>
    </dataValidation>
    <dataValidation type="list" allowBlank="1" showInputMessage="1" showErrorMessage="1" sqref="G11:G199">
      <formula1>$L$15:$L$26</formula1>
    </dataValidation>
  </dataValidations>
  <pageMargins left="0.7" right="0.7" top="0.75" bottom="0.75" header="0.3" footer="0.3"/>
  <pageSetup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N48"/>
  <sheetViews>
    <sheetView topLeftCell="B1" workbookViewId="0">
      <selection activeCell="I5" sqref="I5"/>
    </sheetView>
  </sheetViews>
  <sheetFormatPr defaultColWidth="8.7109375" defaultRowHeight="15"/>
  <cols>
    <col min="1" max="1" width="2.85546875" style="27" hidden="1" customWidth="1"/>
    <col min="2" max="2" width="32.42578125" style="27" customWidth="1"/>
    <col min="3" max="3" width="8.85546875" style="27" customWidth="1"/>
    <col min="4" max="4" width="11.42578125" style="19" customWidth="1"/>
    <col min="5" max="5" width="1.28515625" style="27" customWidth="1"/>
    <col min="6" max="6" width="3.5703125" style="27" hidden="1" customWidth="1"/>
    <col min="7" max="7" width="31.85546875" style="27" customWidth="1"/>
    <col min="8" max="8" width="8.42578125" style="27" customWidth="1"/>
    <col min="9" max="9" width="12.85546875" style="19" customWidth="1"/>
    <col min="10" max="10" width="1.42578125" style="27" customWidth="1"/>
    <col min="11" max="11" width="3.85546875" style="27" hidden="1" customWidth="1"/>
    <col min="12" max="12" width="29.5703125" style="27" customWidth="1"/>
    <col min="13" max="13" width="9.85546875" style="27" bestFit="1" customWidth="1"/>
    <col min="14" max="14" width="11.140625" style="19" bestFit="1" customWidth="1"/>
    <col min="15" max="16384" width="8.7109375" style="27"/>
  </cols>
  <sheetData>
    <row r="1" spans="1:14">
      <c r="B1" s="58" t="s">
        <v>284</v>
      </c>
      <c r="C1" s="58"/>
      <c r="D1" s="20">
        <f>REBrokerTaxDed!$H$3</f>
        <v>0</v>
      </c>
      <c r="E1" s="59"/>
      <c r="F1" s="59"/>
      <c r="G1" s="58" t="s">
        <v>285</v>
      </c>
      <c r="H1" s="58"/>
      <c r="I1" s="23">
        <f>REBrokerTaxDed!$H$3</f>
        <v>0</v>
      </c>
      <c r="J1" s="59"/>
      <c r="K1" s="59"/>
      <c r="L1" s="58" t="s">
        <v>289</v>
      </c>
      <c r="M1" s="39"/>
      <c r="N1" s="23">
        <f>REBrokerTaxDed!$H$3</f>
        <v>0</v>
      </c>
    </row>
    <row r="2" spans="1:14" ht="15.95" customHeight="1">
      <c r="A2" s="27">
        <v>1</v>
      </c>
      <c r="B2" s="60" t="s">
        <v>229</v>
      </c>
      <c r="C2" s="61">
        <v>1</v>
      </c>
      <c r="D2" s="21">
        <f>$D$1*C2</f>
        <v>0</v>
      </c>
      <c r="E2" s="62"/>
      <c r="F2" s="27">
        <v>1</v>
      </c>
      <c r="G2" s="60" t="s">
        <v>229</v>
      </c>
      <c r="H2" s="61">
        <v>1</v>
      </c>
      <c r="I2" s="21">
        <f>$I$1*H2</f>
        <v>0</v>
      </c>
      <c r="K2" s="27">
        <v>1</v>
      </c>
      <c r="L2" s="60" t="s">
        <v>229</v>
      </c>
      <c r="M2" s="63">
        <v>1</v>
      </c>
      <c r="N2" s="21">
        <f>$N$1*M2</f>
        <v>0</v>
      </c>
    </row>
    <row r="3" spans="1:14" ht="15.95" customHeight="1">
      <c r="A3" s="27">
        <v>2</v>
      </c>
      <c r="B3" s="60" t="s">
        <v>230</v>
      </c>
      <c r="C3" s="61">
        <v>7.0000000000000001E-3</v>
      </c>
      <c r="D3" s="21">
        <f t="shared" ref="D3:D20" si="0">$D$1*C3</f>
        <v>0</v>
      </c>
      <c r="E3" s="62"/>
      <c r="F3" s="27">
        <v>2</v>
      </c>
      <c r="G3" s="60" t="s">
        <v>231</v>
      </c>
      <c r="H3" s="61">
        <v>0.01</v>
      </c>
      <c r="I3" s="21">
        <f t="shared" ref="I3:I14" si="1">$I$1*H3</f>
        <v>0</v>
      </c>
      <c r="K3" s="27">
        <v>2</v>
      </c>
      <c r="L3" s="60" t="s">
        <v>231</v>
      </c>
      <c r="M3" s="61">
        <v>9.4100000000000003E-2</v>
      </c>
      <c r="N3" s="21">
        <f t="shared" ref="N3:N14" si="2">$N$1*M3</f>
        <v>0</v>
      </c>
    </row>
    <row r="4" spans="1:14" ht="15.95" customHeight="1">
      <c r="A4" s="27">
        <v>3</v>
      </c>
      <c r="B4" s="60" t="s">
        <v>231</v>
      </c>
      <c r="C4" s="61">
        <v>4.5999999999999999E-3</v>
      </c>
      <c r="D4" s="21">
        <f t="shared" si="0"/>
        <v>0</v>
      </c>
      <c r="E4" s="62"/>
      <c r="F4" s="27">
        <v>3</v>
      </c>
      <c r="G4" s="60" t="s">
        <v>233</v>
      </c>
      <c r="H4" s="61">
        <v>0.93759999999999999</v>
      </c>
      <c r="I4" s="21">
        <f t="shared" si="1"/>
        <v>0</v>
      </c>
      <c r="K4" s="27">
        <v>3</v>
      </c>
      <c r="L4" s="60" t="s">
        <v>233</v>
      </c>
      <c r="M4" s="61">
        <v>0.90590000000000004</v>
      </c>
      <c r="N4" s="21">
        <f t="shared" si="2"/>
        <v>0</v>
      </c>
    </row>
    <row r="5" spans="1:14" ht="15.95" customHeight="1">
      <c r="A5" s="27">
        <v>4</v>
      </c>
      <c r="B5" s="60" t="s">
        <v>232</v>
      </c>
      <c r="C5" s="61">
        <v>1.9E-3</v>
      </c>
      <c r="D5" s="21">
        <f t="shared" si="0"/>
        <v>0</v>
      </c>
      <c r="E5" s="62"/>
      <c r="F5" s="27">
        <v>4</v>
      </c>
      <c r="G5" s="60" t="s">
        <v>248</v>
      </c>
      <c r="H5" s="61">
        <v>0.10059999999999999</v>
      </c>
      <c r="I5" s="21">
        <f t="shared" si="1"/>
        <v>0</v>
      </c>
      <c r="K5" s="27">
        <v>4</v>
      </c>
      <c r="L5" s="60" t="s">
        <v>248</v>
      </c>
      <c r="M5" s="61">
        <v>8.2000000000000003E-2</v>
      </c>
      <c r="N5" s="21">
        <f t="shared" si="2"/>
        <v>0</v>
      </c>
    </row>
    <row r="6" spans="1:14" ht="15.95" customHeight="1">
      <c r="A6" s="27">
        <v>5</v>
      </c>
      <c r="B6" s="60" t="s">
        <v>233</v>
      </c>
      <c r="C6" s="61">
        <v>0.99539999999999995</v>
      </c>
      <c r="D6" s="21">
        <f t="shared" si="0"/>
        <v>0</v>
      </c>
      <c r="E6" s="62"/>
      <c r="F6" s="27">
        <v>5</v>
      </c>
      <c r="G6" s="60" t="s">
        <v>234</v>
      </c>
      <c r="H6" s="61">
        <v>0.31509999999999999</v>
      </c>
      <c r="I6" s="21">
        <f t="shared" si="1"/>
        <v>0</v>
      </c>
      <c r="K6" s="27">
        <v>5</v>
      </c>
      <c r="L6" s="60" t="s">
        <v>234</v>
      </c>
      <c r="M6" s="61">
        <v>0.28310000000000002</v>
      </c>
      <c r="N6" s="21">
        <f t="shared" si="2"/>
        <v>0</v>
      </c>
    </row>
    <row r="7" spans="1:14" ht="15.95" customHeight="1">
      <c r="A7" s="27">
        <v>6</v>
      </c>
      <c r="B7" s="60" t="s">
        <v>234</v>
      </c>
      <c r="C7" s="61">
        <v>0.13950000000000001</v>
      </c>
      <c r="D7" s="21">
        <f t="shared" si="0"/>
        <v>0</v>
      </c>
      <c r="E7" s="62"/>
      <c r="F7" s="27">
        <v>6</v>
      </c>
      <c r="G7" s="60" t="s">
        <v>236</v>
      </c>
      <c r="H7" s="61">
        <v>9.9599999999999994E-2</v>
      </c>
      <c r="I7" s="21">
        <f t="shared" si="1"/>
        <v>0</v>
      </c>
      <c r="K7" s="27">
        <v>6</v>
      </c>
      <c r="L7" s="60" t="s">
        <v>236</v>
      </c>
      <c r="M7" s="61">
        <v>5.6000000000000001E-2</v>
      </c>
      <c r="N7" s="21">
        <f t="shared" si="2"/>
        <v>0</v>
      </c>
    </row>
    <row r="8" spans="1:14" ht="15.95" customHeight="1">
      <c r="A8" s="27">
        <v>7</v>
      </c>
      <c r="B8" s="60" t="s">
        <v>235</v>
      </c>
      <c r="C8" s="61">
        <v>2.0299999999999999E-2</v>
      </c>
      <c r="D8" s="21">
        <f t="shared" si="0"/>
        <v>0</v>
      </c>
      <c r="E8" s="62"/>
      <c r="F8" s="27">
        <v>7</v>
      </c>
      <c r="G8" s="60" t="s">
        <v>237</v>
      </c>
      <c r="H8" s="61">
        <v>2.3699999999999999E-2</v>
      </c>
      <c r="I8" s="21">
        <f t="shared" si="1"/>
        <v>0</v>
      </c>
      <c r="K8" s="27">
        <v>7</v>
      </c>
      <c r="L8" s="60" t="s">
        <v>237</v>
      </c>
      <c r="M8" s="61">
        <v>3.0800000000000001E-2</v>
      </c>
      <c r="N8" s="21">
        <f t="shared" si="2"/>
        <v>0</v>
      </c>
    </row>
    <row r="9" spans="1:14" ht="15.95" customHeight="1">
      <c r="A9" s="27">
        <v>8</v>
      </c>
      <c r="B9" s="60" t="s">
        <v>236</v>
      </c>
      <c r="C9" s="61">
        <v>4.3900000000000002E-2</v>
      </c>
      <c r="D9" s="21">
        <f t="shared" si="0"/>
        <v>0</v>
      </c>
      <c r="E9" s="62"/>
      <c r="F9" s="27">
        <v>8</v>
      </c>
      <c r="G9" s="60" t="s">
        <v>238</v>
      </c>
      <c r="H9" s="61">
        <v>1.15E-2</v>
      </c>
      <c r="I9" s="21">
        <f t="shared" si="1"/>
        <v>0</v>
      </c>
      <c r="K9" s="27">
        <v>8</v>
      </c>
      <c r="L9" s="60" t="s">
        <v>238</v>
      </c>
      <c r="M9" s="61">
        <v>1.83E-2</v>
      </c>
      <c r="N9" s="21">
        <f t="shared" si="2"/>
        <v>0</v>
      </c>
    </row>
    <row r="10" spans="1:14" ht="15.95" customHeight="1">
      <c r="A10" s="27">
        <v>9</v>
      </c>
      <c r="B10" s="60" t="s">
        <v>237</v>
      </c>
      <c r="C10" s="61">
        <v>1.8100000000000002E-2</v>
      </c>
      <c r="D10" s="21">
        <f t="shared" si="0"/>
        <v>0</v>
      </c>
      <c r="E10" s="62"/>
      <c r="F10" s="27">
        <v>9</v>
      </c>
      <c r="G10" s="60" t="s">
        <v>239</v>
      </c>
      <c r="H10" s="61">
        <v>1.47E-2</v>
      </c>
      <c r="I10" s="21">
        <f t="shared" si="1"/>
        <v>0</v>
      </c>
      <c r="K10" s="27">
        <v>9</v>
      </c>
      <c r="L10" s="60" t="s">
        <v>239</v>
      </c>
      <c r="M10" s="61">
        <v>5.5800000000000002E-2</v>
      </c>
      <c r="N10" s="21">
        <f t="shared" si="2"/>
        <v>0</v>
      </c>
    </row>
    <row r="11" spans="1:14" ht="15.95" customHeight="1">
      <c r="A11" s="27">
        <v>10</v>
      </c>
      <c r="B11" s="60" t="s">
        <v>238</v>
      </c>
      <c r="C11" s="61">
        <v>1.12E-2</v>
      </c>
      <c r="D11" s="21">
        <f t="shared" si="0"/>
        <v>0</v>
      </c>
      <c r="E11" s="62"/>
      <c r="F11" s="27">
        <v>10</v>
      </c>
      <c r="G11" s="60" t="s">
        <v>240</v>
      </c>
      <c r="H11" s="61">
        <v>3.5700000000000003E-2</v>
      </c>
      <c r="I11" s="21">
        <f t="shared" si="1"/>
        <v>0</v>
      </c>
      <c r="K11" s="27">
        <v>10</v>
      </c>
      <c r="L11" s="60" t="s">
        <v>240</v>
      </c>
      <c r="M11" s="61">
        <v>2.4E-2</v>
      </c>
      <c r="N11" s="21">
        <f t="shared" si="2"/>
        <v>0</v>
      </c>
    </row>
    <row r="12" spans="1:14" ht="15.95" customHeight="1">
      <c r="A12" s="27">
        <v>11</v>
      </c>
      <c r="B12" s="60" t="s">
        <v>239</v>
      </c>
      <c r="C12" s="61">
        <v>1.61E-2</v>
      </c>
      <c r="D12" s="21">
        <f t="shared" si="0"/>
        <v>0</v>
      </c>
      <c r="E12" s="62"/>
      <c r="F12" s="27">
        <v>11</v>
      </c>
      <c r="G12" s="60" t="s">
        <v>241</v>
      </c>
      <c r="H12" s="61">
        <v>1.54E-2</v>
      </c>
      <c r="I12" s="21">
        <f t="shared" si="1"/>
        <v>0</v>
      </c>
      <c r="K12" s="27">
        <v>11</v>
      </c>
      <c r="L12" s="60" t="s">
        <v>241</v>
      </c>
      <c r="M12" s="61">
        <v>1.7600000000000001E-2</v>
      </c>
      <c r="N12" s="21">
        <f t="shared" si="2"/>
        <v>0</v>
      </c>
    </row>
    <row r="13" spans="1:14" ht="15.95" customHeight="1">
      <c r="A13" s="27">
        <v>12</v>
      </c>
      <c r="B13" s="60" t="s">
        <v>240</v>
      </c>
      <c r="C13" s="61">
        <v>5.3E-3</v>
      </c>
      <c r="D13" s="21">
        <f t="shared" si="0"/>
        <v>0</v>
      </c>
      <c r="E13" s="62"/>
      <c r="F13" s="27">
        <v>12</v>
      </c>
      <c r="G13" s="60" t="s">
        <v>244</v>
      </c>
      <c r="H13" s="61">
        <v>0.2261</v>
      </c>
      <c r="I13" s="21">
        <f t="shared" si="1"/>
        <v>0</v>
      </c>
      <c r="K13" s="27">
        <v>12</v>
      </c>
      <c r="L13" s="60" t="s">
        <v>244</v>
      </c>
      <c r="M13" s="61">
        <v>0.22470000000000001</v>
      </c>
      <c r="N13" s="21">
        <f t="shared" si="2"/>
        <v>0</v>
      </c>
    </row>
    <row r="14" spans="1:14" ht="15.95" customHeight="1">
      <c r="A14" s="27">
        <v>13</v>
      </c>
      <c r="B14" s="60" t="s">
        <v>241</v>
      </c>
      <c r="C14" s="61">
        <v>1.4500000000000001E-2</v>
      </c>
      <c r="D14" s="21">
        <f t="shared" si="0"/>
        <v>0</v>
      </c>
      <c r="E14" s="62"/>
      <c r="F14" s="27">
        <v>13</v>
      </c>
      <c r="G14" s="60" t="s">
        <v>246</v>
      </c>
      <c r="H14" s="61">
        <v>0.14410000000000001</v>
      </c>
      <c r="I14" s="21">
        <f t="shared" si="1"/>
        <v>0</v>
      </c>
      <c r="K14" s="27">
        <v>13</v>
      </c>
      <c r="L14" s="60" t="s">
        <v>246</v>
      </c>
      <c r="M14" s="61">
        <v>0.11360000000000001</v>
      </c>
      <c r="N14" s="21">
        <f t="shared" si="2"/>
        <v>0</v>
      </c>
    </row>
    <row r="15" spans="1:14" ht="15.95" customHeight="1">
      <c r="A15" s="27">
        <v>14</v>
      </c>
      <c r="B15" s="60" t="s">
        <v>242</v>
      </c>
      <c r="C15" s="61">
        <v>1.66E-2</v>
      </c>
      <c r="D15" s="21">
        <f t="shared" si="0"/>
        <v>0</v>
      </c>
      <c r="E15" s="62"/>
      <c r="F15" s="27">
        <v>14</v>
      </c>
      <c r="G15" s="39"/>
      <c r="H15" s="39"/>
      <c r="I15" s="21"/>
      <c r="K15" s="27">
        <v>14</v>
      </c>
      <c r="L15" s="39"/>
      <c r="M15" s="39"/>
      <c r="N15" s="21"/>
    </row>
    <row r="16" spans="1:14" ht="15.95" customHeight="1">
      <c r="A16" s="27">
        <v>15</v>
      </c>
      <c r="B16" s="60" t="s">
        <v>243</v>
      </c>
      <c r="C16" s="61">
        <v>1.09E-2</v>
      </c>
      <c r="D16" s="21">
        <f t="shared" si="0"/>
        <v>0</v>
      </c>
      <c r="E16" s="62"/>
      <c r="F16" s="27">
        <v>15</v>
      </c>
      <c r="G16" s="64" t="str">
        <f>"--BALANCE SHEET BENCHMARKS--"</f>
        <v>--BALANCE SHEET BENCHMARKS--</v>
      </c>
      <c r="H16" s="39"/>
      <c r="I16" s="21"/>
      <c r="K16" s="27">
        <v>15</v>
      </c>
      <c r="L16" s="64" t="str">
        <f>"--BALANCE SHEET BENCHMARKS--"</f>
        <v>--BALANCE SHEET BENCHMARKS--</v>
      </c>
      <c r="M16" s="39"/>
      <c r="N16" s="21"/>
    </row>
    <row r="17" spans="1:14" ht="15.95" customHeight="1">
      <c r="A17" s="27">
        <v>16</v>
      </c>
      <c r="B17" s="60" t="s">
        <v>244</v>
      </c>
      <c r="C17" s="61">
        <v>0.22950000000000001</v>
      </c>
      <c r="D17" s="21">
        <f t="shared" si="0"/>
        <v>0</v>
      </c>
      <c r="E17" s="62"/>
      <c r="F17" s="27">
        <v>16</v>
      </c>
      <c r="G17" s="60" t="s">
        <v>260</v>
      </c>
      <c r="H17" s="61">
        <v>0.2424</v>
      </c>
      <c r="I17" s="22">
        <f>REBrokerTaxDed!$H$4*'Industry Standards'!H17</f>
        <v>0</v>
      </c>
      <c r="K17" s="27">
        <v>16</v>
      </c>
      <c r="L17" s="60" t="s">
        <v>260</v>
      </c>
      <c r="M17" s="61">
        <v>0.11359999999999999</v>
      </c>
      <c r="N17" s="22">
        <f>REBrokerTaxDed!$H$4*'Industry Standards'!M17</f>
        <v>0</v>
      </c>
    </row>
    <row r="18" spans="1:14">
      <c r="A18" s="27">
        <v>17</v>
      </c>
      <c r="B18" s="60" t="s">
        <v>245</v>
      </c>
      <c r="C18" s="61">
        <v>0.52590000000000003</v>
      </c>
      <c r="D18" s="21">
        <f t="shared" si="0"/>
        <v>0</v>
      </c>
      <c r="E18" s="62"/>
      <c r="F18" s="27">
        <v>17</v>
      </c>
      <c r="G18" s="60" t="s">
        <v>261</v>
      </c>
      <c r="H18" s="61">
        <v>5.4699999999999999E-2</v>
      </c>
      <c r="I18" s="22">
        <f>REBrokerTaxDed!$H$4*'Industry Standards'!H18</f>
        <v>0</v>
      </c>
      <c r="K18" s="27">
        <v>17</v>
      </c>
      <c r="L18" s="60" t="s">
        <v>261</v>
      </c>
      <c r="M18" s="61">
        <v>7.4200000000000002E-2</v>
      </c>
      <c r="N18" s="22">
        <f>REBrokerTaxDed!$H$4*'Industry Standards'!M18</f>
        <v>0</v>
      </c>
    </row>
    <row r="19" spans="1:14">
      <c r="A19" s="27">
        <v>18</v>
      </c>
      <c r="B19" s="60" t="s">
        <v>246</v>
      </c>
      <c r="C19" s="61">
        <v>0.46949999999999997</v>
      </c>
      <c r="D19" s="21">
        <f t="shared" si="0"/>
        <v>0</v>
      </c>
      <c r="E19" s="62"/>
      <c r="F19" s="27">
        <v>18</v>
      </c>
      <c r="G19" s="60" t="s">
        <v>262</v>
      </c>
      <c r="H19" s="61">
        <v>5.8999999999999999E-3</v>
      </c>
      <c r="I19" s="22">
        <f>REBrokerTaxDed!$H$4*'Industry Standards'!H19</f>
        <v>0</v>
      </c>
      <c r="K19" s="27">
        <v>18</v>
      </c>
      <c r="L19" s="60" t="s">
        <v>262</v>
      </c>
      <c r="M19" s="61">
        <v>1.3100000000000001E-2</v>
      </c>
      <c r="N19" s="22">
        <f>REBrokerTaxDed!$H$4*'Industry Standards'!M19</f>
        <v>0</v>
      </c>
    </row>
    <row r="20" spans="1:14">
      <c r="A20" s="27">
        <v>19</v>
      </c>
      <c r="B20" s="60" t="s">
        <v>247</v>
      </c>
      <c r="C20" s="61">
        <v>0.6109</v>
      </c>
      <c r="D20" s="21">
        <f t="shared" si="0"/>
        <v>0</v>
      </c>
      <c r="E20" s="62"/>
      <c r="F20" s="27">
        <v>19</v>
      </c>
      <c r="G20" s="60" t="s">
        <v>263</v>
      </c>
      <c r="H20" s="61">
        <v>0.1368</v>
      </c>
      <c r="I20" s="22">
        <f>REBrokerTaxDed!$H$4*'Industry Standards'!H20</f>
        <v>0</v>
      </c>
      <c r="K20" s="27">
        <v>19</v>
      </c>
      <c r="L20" s="60" t="s">
        <v>263</v>
      </c>
      <c r="M20" s="61">
        <v>9.7500000000000003E-2</v>
      </c>
      <c r="N20" s="22">
        <f>REBrokerTaxDed!$H$4*'Industry Standards'!M20</f>
        <v>0</v>
      </c>
    </row>
    <row r="21" spans="1:14">
      <c r="A21" s="27">
        <v>20</v>
      </c>
      <c r="B21" s="60"/>
      <c r="C21" s="39"/>
      <c r="D21" s="21"/>
      <c r="F21" s="27">
        <v>20</v>
      </c>
      <c r="G21" s="60" t="s">
        <v>264</v>
      </c>
      <c r="H21" s="61">
        <v>0.43980000000000002</v>
      </c>
      <c r="I21" s="22">
        <f>REBrokerTaxDed!$H$4*'Industry Standards'!H21</f>
        <v>0</v>
      </c>
      <c r="K21" s="27">
        <v>20</v>
      </c>
      <c r="L21" s="60" t="s">
        <v>264</v>
      </c>
      <c r="M21" s="61">
        <v>0.29580000000000001</v>
      </c>
      <c r="N21" s="22">
        <f>REBrokerTaxDed!$H$4*'Industry Standards'!M21</f>
        <v>0</v>
      </c>
    </row>
    <row r="22" spans="1:14">
      <c r="A22" s="27">
        <v>21</v>
      </c>
      <c r="B22" s="64" t="str">
        <f>"----SG&amp;A DETAIL----"</f>
        <v>----SG&amp;A DETAIL----</v>
      </c>
      <c r="C22" s="39"/>
      <c r="D22" s="21"/>
      <c r="F22" s="27">
        <v>21</v>
      </c>
      <c r="G22" s="60" t="s">
        <v>265</v>
      </c>
      <c r="H22" s="61">
        <v>0</v>
      </c>
      <c r="I22" s="22">
        <f>REBrokerTaxDed!$H$4*'Industry Standards'!H22</f>
        <v>0</v>
      </c>
      <c r="K22" s="27">
        <v>21</v>
      </c>
      <c r="L22" s="60" t="s">
        <v>265</v>
      </c>
      <c r="M22" s="61">
        <v>0.45880000000000004</v>
      </c>
      <c r="N22" s="22">
        <f>REBrokerTaxDed!$H$4*'Industry Standards'!M22</f>
        <v>0</v>
      </c>
    </row>
    <row r="23" spans="1:14">
      <c r="A23" s="27">
        <v>22</v>
      </c>
      <c r="B23" s="60" t="s">
        <v>229</v>
      </c>
      <c r="C23" s="61">
        <v>1</v>
      </c>
      <c r="D23" s="21">
        <f t="shared" ref="D23:D33" si="3">$D$1*C23</f>
        <v>0</v>
      </c>
      <c r="F23" s="27">
        <v>22</v>
      </c>
      <c r="G23" s="60" t="s">
        <v>266</v>
      </c>
      <c r="H23" s="61">
        <v>0.25659999999999999</v>
      </c>
      <c r="I23" s="22">
        <f>REBrokerTaxDed!$H$4*'Industry Standards'!H23</f>
        <v>0</v>
      </c>
      <c r="K23" s="27">
        <v>22</v>
      </c>
      <c r="L23" s="60" t="s">
        <v>266</v>
      </c>
      <c r="M23" s="61">
        <v>0.2427</v>
      </c>
      <c r="N23" s="22">
        <f>REBrokerTaxDed!$H$4*'Industry Standards'!M23</f>
        <v>0</v>
      </c>
    </row>
    <row r="24" spans="1:14">
      <c r="A24" s="27">
        <v>23</v>
      </c>
      <c r="B24" s="60" t="s">
        <v>251</v>
      </c>
      <c r="C24" s="61">
        <v>3.27E-2</v>
      </c>
      <c r="D24" s="21">
        <f t="shared" si="3"/>
        <v>0</v>
      </c>
      <c r="F24" s="27">
        <v>23</v>
      </c>
      <c r="G24" s="60" t="s">
        <v>267</v>
      </c>
      <c r="H24" s="61">
        <v>1</v>
      </c>
      <c r="I24" s="22">
        <f>REBrokerTaxDed!$H$4*'Industry Standards'!H24</f>
        <v>0</v>
      </c>
      <c r="K24" s="27">
        <v>23</v>
      </c>
      <c r="L24" s="60" t="s">
        <v>267</v>
      </c>
      <c r="M24" s="61">
        <v>1</v>
      </c>
      <c r="N24" s="22">
        <f>REBrokerTaxDed!$H$4*'Industry Standards'!M24</f>
        <v>0</v>
      </c>
    </row>
    <row r="25" spans="1:14">
      <c r="A25" s="27">
        <v>24</v>
      </c>
      <c r="B25" s="60" t="s">
        <v>252</v>
      </c>
      <c r="C25" s="61">
        <v>5.1999999999999998E-3</v>
      </c>
      <c r="D25" s="21">
        <f t="shared" si="3"/>
        <v>0</v>
      </c>
      <c r="F25" s="27">
        <v>24</v>
      </c>
      <c r="G25" s="60" t="s">
        <v>268</v>
      </c>
      <c r="H25" s="61">
        <v>7.6100000000000001E-2</v>
      </c>
      <c r="I25" s="22">
        <f>REBrokerTaxDed!$H$4*'Industry Standards'!H25</f>
        <v>0</v>
      </c>
      <c r="K25" s="27">
        <v>24</v>
      </c>
      <c r="L25" s="60" t="s">
        <v>268</v>
      </c>
      <c r="M25" s="61">
        <v>2.7400000000000001E-2</v>
      </c>
      <c r="N25" s="22">
        <f>REBrokerTaxDed!$H$4*'Industry Standards'!M25</f>
        <v>0</v>
      </c>
    </row>
    <row r="26" spans="1:14" ht="30">
      <c r="A26" s="27">
        <v>25</v>
      </c>
      <c r="B26" s="60" t="s">
        <v>253</v>
      </c>
      <c r="C26" s="61">
        <v>6.8999999999999999E-3</v>
      </c>
      <c r="D26" s="21">
        <f t="shared" si="3"/>
        <v>0</v>
      </c>
      <c r="F26" s="27">
        <v>25</v>
      </c>
      <c r="G26" s="60" t="s">
        <v>269</v>
      </c>
      <c r="H26" s="61">
        <v>9.3700000000000006E-2</v>
      </c>
      <c r="I26" s="22">
        <f>REBrokerTaxDed!$H$4*'Industry Standards'!H26</f>
        <v>0</v>
      </c>
      <c r="K26" s="27">
        <v>25</v>
      </c>
      <c r="L26" s="60" t="s">
        <v>269</v>
      </c>
      <c r="M26" s="61">
        <v>0.1139</v>
      </c>
      <c r="N26" s="22">
        <f>REBrokerTaxDed!$H$4*'Industry Standards'!M26</f>
        <v>0</v>
      </c>
    </row>
    <row r="27" spans="1:14">
      <c r="A27" s="27">
        <v>26</v>
      </c>
      <c r="B27" s="60" t="s">
        <v>254</v>
      </c>
      <c r="C27" s="61">
        <v>2.7300000000000001E-2</v>
      </c>
      <c r="D27" s="21">
        <f t="shared" si="3"/>
        <v>0</v>
      </c>
      <c r="F27" s="27">
        <v>26</v>
      </c>
      <c r="G27" s="60" t="s">
        <v>270</v>
      </c>
      <c r="H27" s="61">
        <v>0.1026</v>
      </c>
      <c r="I27" s="22">
        <f>REBrokerTaxDed!$H$4*'Industry Standards'!H27</f>
        <v>0</v>
      </c>
      <c r="K27" s="27">
        <v>26</v>
      </c>
      <c r="L27" s="60" t="s">
        <v>270</v>
      </c>
      <c r="M27" s="61">
        <v>5.7000000000000002E-2</v>
      </c>
      <c r="N27" s="22">
        <f>REBrokerTaxDed!$H$4*'Industry Standards'!M27</f>
        <v>0</v>
      </c>
    </row>
    <row r="28" spans="1:14">
      <c r="A28" s="27">
        <v>27</v>
      </c>
      <c r="B28" s="60" t="s">
        <v>16</v>
      </c>
      <c r="C28" s="61">
        <v>8.0999999999999996E-3</v>
      </c>
      <c r="D28" s="21">
        <f t="shared" si="3"/>
        <v>0</v>
      </c>
      <c r="F28" s="27">
        <v>27</v>
      </c>
      <c r="G28" s="60" t="s">
        <v>271</v>
      </c>
      <c r="H28" s="61">
        <v>0.27239999999999998</v>
      </c>
      <c r="I28" s="22">
        <f>REBrokerTaxDed!$H$4*'Industry Standards'!H28</f>
        <v>0</v>
      </c>
      <c r="K28" s="27">
        <v>27</v>
      </c>
      <c r="L28" s="60" t="s">
        <v>271</v>
      </c>
      <c r="M28" s="61">
        <v>0.19839999999999999</v>
      </c>
      <c r="N28" s="22">
        <f>REBrokerTaxDed!$H$4*'Industry Standards'!M28</f>
        <v>0</v>
      </c>
    </row>
    <row r="29" spans="1:14">
      <c r="A29" s="27">
        <v>28</v>
      </c>
      <c r="B29" s="60" t="s">
        <v>255</v>
      </c>
      <c r="C29" s="61">
        <v>1.0500000000000001E-2</v>
      </c>
      <c r="D29" s="21">
        <f t="shared" si="3"/>
        <v>0</v>
      </c>
      <c r="F29" s="27">
        <v>28</v>
      </c>
      <c r="G29" s="60" t="s">
        <v>272</v>
      </c>
      <c r="H29" s="61">
        <v>0.34649999999999997</v>
      </c>
      <c r="I29" s="22">
        <f>REBrokerTaxDed!$H$4*'Industry Standards'!H29</f>
        <v>0</v>
      </c>
      <c r="K29" s="27">
        <v>28</v>
      </c>
      <c r="L29" s="60" t="s">
        <v>272</v>
      </c>
      <c r="M29" s="61">
        <v>0.46179999999999999</v>
      </c>
      <c r="N29" s="22">
        <f>REBrokerTaxDed!$H$4*'Industry Standards'!M29</f>
        <v>0</v>
      </c>
    </row>
    <row r="30" spans="1:14">
      <c r="A30" s="27">
        <v>29</v>
      </c>
      <c r="B30" s="60" t="s">
        <v>256</v>
      </c>
      <c r="C30" s="61">
        <v>6.4000000000000003E-3</v>
      </c>
      <c r="D30" s="21">
        <f t="shared" si="3"/>
        <v>0</v>
      </c>
      <c r="F30" s="27">
        <v>29</v>
      </c>
      <c r="G30" s="60" t="s">
        <v>273</v>
      </c>
      <c r="H30" s="61">
        <v>0.61890000000000001</v>
      </c>
      <c r="I30" s="22">
        <f>REBrokerTaxDed!$H$4*'Industry Standards'!H30</f>
        <v>0</v>
      </c>
      <c r="K30" s="27">
        <v>29</v>
      </c>
      <c r="L30" s="60" t="s">
        <v>273</v>
      </c>
      <c r="M30" s="61">
        <v>0.66020000000000001</v>
      </c>
      <c r="N30" s="22">
        <f>REBrokerTaxDed!$H$4*'Industry Standards'!M30</f>
        <v>0</v>
      </c>
    </row>
    <row r="31" spans="1:14">
      <c r="A31" s="27">
        <v>30</v>
      </c>
      <c r="B31" s="60" t="s">
        <v>257</v>
      </c>
      <c r="C31" s="61">
        <v>2.3199999999999998E-2</v>
      </c>
      <c r="D31" s="21">
        <f t="shared" si="3"/>
        <v>0</v>
      </c>
      <c r="F31" s="27">
        <v>30</v>
      </c>
      <c r="G31" s="60" t="s">
        <v>274</v>
      </c>
      <c r="H31" s="61">
        <v>0.38109999999999999</v>
      </c>
      <c r="I31" s="22">
        <f>REBrokerTaxDed!$H$4*'Industry Standards'!H31</f>
        <v>0</v>
      </c>
      <c r="K31" s="27">
        <v>30</v>
      </c>
      <c r="L31" s="60" t="s">
        <v>274</v>
      </c>
      <c r="M31" s="61">
        <v>0.33979999999999999</v>
      </c>
      <c r="N31" s="22">
        <f>REBrokerTaxDed!$H$4*'Industry Standards'!M31</f>
        <v>0</v>
      </c>
    </row>
    <row r="32" spans="1:14">
      <c r="A32" s="27">
        <v>31</v>
      </c>
      <c r="B32" s="60" t="s">
        <v>258</v>
      </c>
      <c r="C32" s="61">
        <v>0.10920000000000001</v>
      </c>
      <c r="D32" s="21">
        <f t="shared" si="3"/>
        <v>0</v>
      </c>
      <c r="F32" s="27">
        <v>31</v>
      </c>
      <c r="G32" s="60" t="s">
        <v>275</v>
      </c>
      <c r="H32" s="61">
        <v>1</v>
      </c>
      <c r="I32" s="22">
        <f>REBrokerTaxDed!$H$4*'Industry Standards'!H32</f>
        <v>0</v>
      </c>
      <c r="K32" s="27">
        <v>31</v>
      </c>
      <c r="L32" s="60" t="s">
        <v>275</v>
      </c>
      <c r="M32" s="61">
        <v>1</v>
      </c>
      <c r="N32" s="22">
        <f>REBrokerTaxDed!$H$4*'Industry Standards'!M32</f>
        <v>0</v>
      </c>
    </row>
    <row r="33" spans="1:14">
      <c r="A33" s="27">
        <v>32</v>
      </c>
      <c r="B33" s="60" t="s">
        <v>259</v>
      </c>
      <c r="C33" s="61">
        <v>0.22950000000000001</v>
      </c>
      <c r="D33" s="21">
        <f t="shared" si="3"/>
        <v>0</v>
      </c>
      <c r="F33" s="27">
        <v>32</v>
      </c>
      <c r="G33" s="39"/>
      <c r="H33" s="39"/>
      <c r="I33" s="21"/>
      <c r="K33" s="27">
        <v>32</v>
      </c>
      <c r="L33" s="39"/>
      <c r="M33" s="39"/>
      <c r="N33" s="21"/>
    </row>
    <row r="34" spans="1:14">
      <c r="A34" s="27">
        <v>33</v>
      </c>
      <c r="B34" s="39"/>
      <c r="C34" s="39"/>
      <c r="D34" s="21"/>
      <c r="F34" s="27">
        <v>33</v>
      </c>
      <c r="G34" s="64" t="str">
        <f>"---FINANCIAL RATIOS---"</f>
        <v>---FINANCIAL RATIOS---</v>
      </c>
      <c r="H34" s="39"/>
      <c r="I34" s="21"/>
      <c r="K34" s="27">
        <v>33</v>
      </c>
      <c r="L34" s="64" t="str">
        <f>"---FINANCIAL RATIOS---"</f>
        <v>---FINANCIAL RATIOS---</v>
      </c>
      <c r="M34" s="39"/>
      <c r="N34" s="21"/>
    </row>
    <row r="35" spans="1:14">
      <c r="A35" s="27">
        <v>34</v>
      </c>
      <c r="B35" s="64" t="str">
        <f>"---FINANCIAL RATIOS---"</f>
        <v>---FINANCIAL RATIOS---</v>
      </c>
      <c r="C35" s="39"/>
      <c r="D35" s="21"/>
      <c r="F35" s="27">
        <v>34</v>
      </c>
      <c r="G35" s="60" t="s">
        <v>276</v>
      </c>
      <c r="H35" s="61">
        <v>0.14410000000000001</v>
      </c>
      <c r="I35" s="24" t="str">
        <f>"-"</f>
        <v>-</v>
      </c>
      <c r="K35" s="27">
        <v>34</v>
      </c>
      <c r="L35" s="60" t="s">
        <v>276</v>
      </c>
      <c r="M35" s="61">
        <v>0.11359999999999999</v>
      </c>
      <c r="N35" s="24" t="str">
        <f>"-"</f>
        <v>-</v>
      </c>
    </row>
    <row r="36" spans="1:14">
      <c r="A36" s="27">
        <v>35</v>
      </c>
      <c r="B36" s="60" t="s">
        <v>276</v>
      </c>
      <c r="C36" s="61">
        <v>0.46950000000000003</v>
      </c>
      <c r="D36" s="24" t="str">
        <f>"-"</f>
        <v>-</v>
      </c>
      <c r="E36" s="62"/>
      <c r="F36" s="27">
        <v>35</v>
      </c>
      <c r="G36" s="60" t="s">
        <v>277</v>
      </c>
      <c r="H36" s="61">
        <v>0.2414</v>
      </c>
      <c r="I36" s="24" t="str">
        <f t="shared" ref="I36:I42" si="4">"-"</f>
        <v>-</v>
      </c>
      <c r="K36" s="27">
        <v>35</v>
      </c>
      <c r="L36" s="60" t="s">
        <v>277</v>
      </c>
      <c r="M36" s="61">
        <v>8.3400000000000002E-2</v>
      </c>
      <c r="N36" s="24" t="str">
        <f t="shared" ref="N36:N42" si="5">"-"</f>
        <v>-</v>
      </c>
    </row>
    <row r="37" spans="1:14">
      <c r="A37" s="27">
        <v>36</v>
      </c>
      <c r="B37" s="60" t="s">
        <v>286</v>
      </c>
      <c r="C37" s="61">
        <v>0.47170000000000001</v>
      </c>
      <c r="D37" s="24" t="str">
        <f t="shared" ref="D37:D39" si="6">"-"</f>
        <v>-</v>
      </c>
      <c r="E37" s="62"/>
      <c r="F37" s="27">
        <v>36</v>
      </c>
      <c r="G37" s="60" t="s">
        <v>278</v>
      </c>
      <c r="H37" s="61">
        <v>0.63329999999999997</v>
      </c>
      <c r="I37" s="24" t="str">
        <f t="shared" si="4"/>
        <v>-</v>
      </c>
      <c r="K37" s="27">
        <v>36</v>
      </c>
      <c r="L37" s="60" t="s">
        <v>278</v>
      </c>
      <c r="M37" s="61">
        <v>0.24539999999999998</v>
      </c>
      <c r="N37" s="24" t="str">
        <f t="shared" si="5"/>
        <v>-</v>
      </c>
    </row>
    <row r="38" spans="1:14">
      <c r="A38" s="27">
        <v>37</v>
      </c>
      <c r="B38" s="60" t="s">
        <v>287</v>
      </c>
      <c r="C38" s="61">
        <v>2.0099999999999996E-2</v>
      </c>
      <c r="D38" s="24" t="str">
        <f t="shared" si="6"/>
        <v>-</v>
      </c>
      <c r="E38" s="62"/>
      <c r="F38" s="27">
        <v>37</v>
      </c>
      <c r="G38" s="60" t="s">
        <v>279</v>
      </c>
      <c r="H38" s="61">
        <v>1.09E-2</v>
      </c>
      <c r="I38" s="24" t="str">
        <f t="shared" si="4"/>
        <v>-</v>
      </c>
      <c r="K38" s="27">
        <v>37</v>
      </c>
      <c r="L38" s="60" t="s">
        <v>279</v>
      </c>
      <c r="M38" s="61">
        <v>9.4999999999999998E-3</v>
      </c>
      <c r="N38" s="24" t="str">
        <f t="shared" si="5"/>
        <v>-</v>
      </c>
    </row>
    <row r="39" spans="1:14">
      <c r="A39" s="27">
        <v>38</v>
      </c>
      <c r="B39" s="60" t="s">
        <v>288</v>
      </c>
      <c r="C39" s="61">
        <v>6.6E-3</v>
      </c>
      <c r="D39" s="24" t="str">
        <f t="shared" si="6"/>
        <v>-</v>
      </c>
      <c r="E39" s="62"/>
      <c r="F39" s="27">
        <v>38</v>
      </c>
      <c r="G39" s="60" t="s">
        <v>280</v>
      </c>
      <c r="H39" s="61">
        <v>1.61E-2</v>
      </c>
      <c r="I39" s="24" t="str">
        <f>"-"</f>
        <v>-</v>
      </c>
      <c r="K39" s="27">
        <v>38</v>
      </c>
      <c r="L39" s="60" t="s">
        <v>280</v>
      </c>
      <c r="M39" s="61">
        <v>1.4999999999999999E-2</v>
      </c>
      <c r="N39" s="24" t="str">
        <f>"-"</f>
        <v>-</v>
      </c>
    </row>
    <row r="40" spans="1:14">
      <c r="A40" s="27">
        <v>39</v>
      </c>
      <c r="B40" s="39"/>
      <c r="C40" s="39"/>
      <c r="D40" s="25"/>
      <c r="E40" s="62"/>
      <c r="F40" s="27">
        <v>39</v>
      </c>
      <c r="G40" s="60" t="s">
        <v>281</v>
      </c>
      <c r="H40" s="61">
        <v>2.8372000000000002</v>
      </c>
      <c r="I40" s="24" t="str">
        <f t="shared" si="4"/>
        <v>-</v>
      </c>
      <c r="K40" s="27">
        <v>39</v>
      </c>
      <c r="L40" s="60" t="s">
        <v>281</v>
      </c>
      <c r="M40" s="61">
        <v>0.56100000000000005</v>
      </c>
      <c r="N40" s="24" t="str">
        <f t="shared" si="5"/>
        <v>-</v>
      </c>
    </row>
    <row r="41" spans="1:14">
      <c r="A41" s="27">
        <v>40</v>
      </c>
      <c r="B41" s="39"/>
      <c r="C41" s="39"/>
      <c r="D41" s="25"/>
      <c r="E41" s="62"/>
      <c r="F41" s="27">
        <v>40</v>
      </c>
      <c r="G41" s="60" t="s">
        <v>282</v>
      </c>
      <c r="H41" s="61">
        <v>6.0000000000000001E-3</v>
      </c>
      <c r="I41" s="24" t="str">
        <f t="shared" si="4"/>
        <v>-</v>
      </c>
      <c r="K41" s="27">
        <v>40</v>
      </c>
      <c r="L41" s="60" t="s">
        <v>282</v>
      </c>
      <c r="M41" s="61">
        <v>0</v>
      </c>
      <c r="N41" s="24" t="str">
        <f t="shared" si="5"/>
        <v>-</v>
      </c>
    </row>
    <row r="42" spans="1:14">
      <c r="A42" s="27">
        <v>41</v>
      </c>
      <c r="B42" s="39"/>
      <c r="C42" s="39"/>
      <c r="D42" s="25"/>
      <c r="E42" s="62"/>
      <c r="F42" s="27">
        <v>41</v>
      </c>
      <c r="G42" s="60" t="s">
        <v>283</v>
      </c>
      <c r="H42" s="61">
        <v>1.6199999999999999E-2</v>
      </c>
      <c r="I42" s="24" t="str">
        <f t="shared" si="4"/>
        <v>-</v>
      </c>
      <c r="K42" s="27">
        <v>41</v>
      </c>
      <c r="L42" s="60" t="s">
        <v>283</v>
      </c>
      <c r="M42" s="61">
        <v>1.9400000000000001E-2</v>
      </c>
      <c r="N42" s="24" t="str">
        <f t="shared" si="5"/>
        <v>-</v>
      </c>
    </row>
    <row r="43" spans="1:14">
      <c r="E43" s="62"/>
    </row>
    <row r="44" spans="1:14">
      <c r="E44" s="62"/>
    </row>
    <row r="45" spans="1:14">
      <c r="E45" s="62"/>
    </row>
    <row r="46" spans="1:14">
      <c r="E46" s="62"/>
    </row>
    <row r="47" spans="1:14">
      <c r="E47" s="62"/>
    </row>
    <row r="48" spans="1:14">
      <c r="E48" s="62"/>
    </row>
  </sheetData>
  <sheetProtection sheet="1" objects="1" scenarios="1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7</vt:i4>
      </vt:variant>
    </vt:vector>
  </HeadingPairs>
  <TitlesOfParts>
    <vt:vector size="12" baseType="lpstr">
      <vt:lpstr>REBrokerTaxDed</vt:lpstr>
      <vt:lpstr>HomeOffice</vt:lpstr>
      <vt:lpstr>AutoBusinessTravel</vt:lpstr>
      <vt:lpstr>Mileage (RealEstate)</vt:lpstr>
      <vt:lpstr>Industry Standards</vt:lpstr>
      <vt:lpstr>Corp</vt:lpstr>
      <vt:lpstr>Corporation</vt:lpstr>
      <vt:lpstr>Scorp</vt:lpstr>
      <vt:lpstr>Scorporation</vt:lpstr>
      <vt:lpstr>SoleProp</vt:lpstr>
      <vt:lpstr>SoleProp.</vt:lpstr>
      <vt:lpstr>SoleProprietorship</vt:lpstr>
    </vt:vector>
  </TitlesOfParts>
  <Company>Grizli777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TIDO FINANCIAL</dc:creator>
  <cp:lastModifiedBy>Wilson</cp:lastModifiedBy>
  <cp:lastPrinted>2012-07-20T21:17:56Z</cp:lastPrinted>
  <dcterms:created xsi:type="dcterms:W3CDTF">2011-10-11T03:28:33Z</dcterms:created>
  <dcterms:modified xsi:type="dcterms:W3CDTF">2017-01-14T09:43:07Z</dcterms:modified>
</cp:coreProperties>
</file>